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 firstSheet="4" activeTab="16"/>
  </bookViews>
  <sheets>
    <sheet name="BBA I" sheetId="9" r:id="rId1"/>
    <sheet name="BCom I" sheetId="10" r:id="rId2"/>
    <sheet name="BA I (A)" sheetId="11" r:id="rId3"/>
    <sheet name="BA I (B)" sheetId="12" r:id="rId4"/>
    <sheet name="BBA III" sheetId="6" r:id="rId5"/>
    <sheet name="BCom III" sheetId="7" r:id="rId6"/>
    <sheet name="BA III-A" sheetId="20" r:id="rId7"/>
    <sheet name="BA III-B" sheetId="8" r:id="rId8"/>
    <sheet name="BBA V" sheetId="1" r:id="rId9"/>
    <sheet name="BCom V" sheetId="4" r:id="rId10"/>
    <sheet name="BA V" sheetId="5" r:id="rId11"/>
    <sheet name="BBA VII" sheetId="17" r:id="rId12"/>
    <sheet name="BCom VII" sheetId="18" r:id="rId13"/>
    <sheet name="BA VII" sheetId="13" r:id="rId14"/>
    <sheet name="BBA IX" sheetId="16" r:id="rId15"/>
    <sheet name="BCom IX" sheetId="15" r:id="rId16"/>
    <sheet name="BA IX" sheetId="14" r:id="rId17"/>
  </sheets>
  <calcPr calcId="124519"/>
</workbook>
</file>

<file path=xl/calcChain.xml><?xml version="1.0" encoding="utf-8"?>
<calcChain xmlns="http://schemas.openxmlformats.org/spreadsheetml/2006/main">
  <c r="F9" i="16"/>
  <c r="F10"/>
  <c r="F11"/>
  <c r="F12"/>
  <c r="F13"/>
  <c r="F14"/>
  <c r="F8"/>
  <c r="F9" i="15"/>
  <c r="F10"/>
  <c r="F11"/>
  <c r="F12"/>
  <c r="F13"/>
  <c r="F14"/>
  <c r="F15"/>
  <c r="F16"/>
  <c r="F17"/>
  <c r="F18"/>
  <c r="F19"/>
  <c r="F20"/>
  <c r="F21"/>
  <c r="F22"/>
  <c r="F23"/>
  <c r="F8"/>
  <c r="F7" i="14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J10" i="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9"/>
  <c r="K9" s="1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K35" i="14"/>
  <c r="H7" i="1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K10" i="17"/>
  <c r="K36"/>
  <c r="K11"/>
  <c r="K12"/>
  <c r="K13"/>
  <c r="K14"/>
  <c r="K15"/>
  <c r="K16"/>
  <c r="K17"/>
  <c r="K18"/>
  <c r="K19"/>
  <c r="K21"/>
  <c r="K22"/>
  <c r="K23"/>
  <c r="K24"/>
  <c r="K25"/>
  <c r="K26"/>
  <c r="K29"/>
  <c r="K30"/>
  <c r="K32"/>
  <c r="K33"/>
  <c r="K34"/>
  <c r="K35"/>
  <c r="H10"/>
  <c r="H11"/>
  <c r="H12"/>
  <c r="H13"/>
  <c r="H14"/>
  <c r="H15"/>
  <c r="H16"/>
  <c r="H17"/>
  <c r="H18"/>
  <c r="H19"/>
  <c r="H20"/>
  <c r="K20" s="1"/>
  <c r="H21"/>
  <c r="H22"/>
  <c r="H23"/>
  <c r="H24"/>
  <c r="H25"/>
  <c r="H26"/>
  <c r="H27"/>
  <c r="H28"/>
  <c r="H29"/>
  <c r="H30"/>
  <c r="H31"/>
  <c r="H32"/>
  <c r="H33"/>
  <c r="H34"/>
  <c r="H35"/>
  <c r="H36"/>
  <c r="H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K27" s="1"/>
  <c r="D28"/>
  <c r="K28" s="1"/>
  <c r="D29"/>
  <c r="D30"/>
  <c r="D31"/>
  <c r="D32"/>
  <c r="D33"/>
  <c r="D34"/>
  <c r="D35"/>
  <c r="D36"/>
  <c r="D9"/>
  <c r="M8" i="5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6"/>
  <c r="M9" i="4"/>
  <c r="M7"/>
  <c r="M8"/>
  <c r="M10"/>
  <c r="M11"/>
  <c r="M12"/>
  <c r="M13"/>
  <c r="M14"/>
  <c r="M16"/>
  <c r="M18"/>
  <c r="M19"/>
  <c r="M20"/>
  <c r="M21"/>
  <c r="M22"/>
  <c r="M23"/>
  <c r="M24"/>
  <c r="M25"/>
  <c r="M28"/>
  <c r="M29"/>
  <c r="M30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M31" s="1"/>
  <c r="L6"/>
  <c r="M8" i="1"/>
  <c r="M9"/>
  <c r="M10"/>
  <c r="M11"/>
  <c r="M12"/>
  <c r="M13"/>
  <c r="M16"/>
  <c r="M17"/>
  <c r="M18"/>
  <c r="M19"/>
  <c r="M20"/>
  <c r="M21"/>
  <c r="M22"/>
  <c r="M23"/>
  <c r="M25"/>
  <c r="M27"/>
  <c r="M28"/>
  <c r="M29"/>
  <c r="M30"/>
  <c r="M31"/>
  <c r="M32"/>
  <c r="M34"/>
  <c r="M35"/>
  <c r="M37"/>
  <c r="M38"/>
  <c r="M39"/>
  <c r="M40"/>
  <c r="M41"/>
  <c r="M42"/>
  <c r="M43"/>
  <c r="M44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M6" i="20"/>
  <c r="K7" i="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30"/>
  <c r="K31"/>
  <c r="K32"/>
  <c r="K33"/>
  <c r="K34"/>
  <c r="K36"/>
  <c r="K37"/>
  <c r="K38"/>
  <c r="K39"/>
  <c r="K40"/>
  <c r="K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K29" s="1"/>
  <c r="D30"/>
  <c r="D31"/>
  <c r="D32"/>
  <c r="D33"/>
  <c r="D34"/>
  <c r="D35"/>
  <c r="K35" s="1"/>
  <c r="D36"/>
  <c r="D37"/>
  <c r="D38"/>
  <c r="D39"/>
  <c r="D40"/>
  <c r="D6"/>
  <c r="K9" i="16"/>
  <c r="K10"/>
  <c r="K11"/>
  <c r="K12"/>
  <c r="K14"/>
  <c r="K9" i="15"/>
  <c r="K13"/>
  <c r="K14"/>
  <c r="K17"/>
  <c r="K8"/>
  <c r="K10"/>
  <c r="K11"/>
  <c r="K18"/>
  <c r="K19"/>
  <c r="K20"/>
  <c r="K21"/>
  <c r="K22"/>
  <c r="K23"/>
  <c r="K28" i="14"/>
  <c r="K34"/>
  <c r="K8"/>
  <c r="K9"/>
  <c r="K11"/>
  <c r="K13"/>
  <c r="K14"/>
  <c r="K15"/>
  <c r="K17"/>
  <c r="K18"/>
  <c r="K20"/>
  <c r="K21"/>
  <c r="K26"/>
  <c r="K27"/>
  <c r="K31"/>
  <c r="K6"/>
  <c r="M7" i="5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2"/>
  <c r="M33"/>
  <c r="M34"/>
  <c r="M35"/>
  <c r="M37"/>
  <c r="M38"/>
  <c r="M39"/>
  <c r="M40"/>
  <c r="M41"/>
  <c r="M43"/>
  <c r="M44"/>
  <c r="M45"/>
  <c r="M46"/>
  <c r="M48"/>
  <c r="M49"/>
  <c r="M50"/>
  <c r="M51"/>
  <c r="M52"/>
  <c r="M53"/>
  <c r="M54"/>
  <c r="M55"/>
  <c r="M56"/>
  <c r="M57"/>
  <c r="M58"/>
  <c r="M59"/>
  <c r="M61"/>
  <c r="M62"/>
  <c r="M65"/>
  <c r="M66"/>
  <c r="M67"/>
  <c r="M68"/>
  <c r="M69"/>
  <c r="M70"/>
  <c r="M71"/>
  <c r="M7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6"/>
  <c r="M7" i="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7"/>
  <c r="M38"/>
  <c r="M40"/>
  <c r="M43"/>
  <c r="M44"/>
  <c r="M45"/>
  <c r="M46"/>
  <c r="M47"/>
  <c r="M48"/>
  <c r="M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6"/>
  <c r="M7" i="12"/>
  <c r="M8"/>
  <c r="M9"/>
  <c r="M10"/>
  <c r="M11"/>
  <c r="M12"/>
  <c r="M13"/>
  <c r="M14"/>
  <c r="M16"/>
  <c r="M17"/>
  <c r="M18"/>
  <c r="M19"/>
  <c r="M21"/>
  <c r="M22"/>
  <c r="M23"/>
  <c r="M24"/>
  <c r="M25"/>
  <c r="M26"/>
  <c r="M27"/>
  <c r="M28"/>
  <c r="M30"/>
  <c r="M31"/>
  <c r="M32"/>
  <c r="M33"/>
  <c r="M34"/>
  <c r="M35"/>
  <c r="M36"/>
  <c r="M37"/>
  <c r="M38"/>
  <c r="M40"/>
  <c r="M41"/>
  <c r="M43"/>
  <c r="M44"/>
  <c r="M46"/>
  <c r="M47"/>
  <c r="M48"/>
  <c r="M49"/>
  <c r="M51"/>
  <c r="M52"/>
  <c r="M53"/>
  <c r="M54"/>
  <c r="M56"/>
  <c r="M57"/>
  <c r="M58"/>
  <c r="M59"/>
  <c r="M60"/>
  <c r="M61"/>
  <c r="M62"/>
  <c r="M63"/>
  <c r="M64"/>
  <c r="M66"/>
  <c r="M67"/>
  <c r="M68"/>
  <c r="M69"/>
  <c r="M70"/>
  <c r="M71"/>
  <c r="M72"/>
  <c r="M73"/>
  <c r="M74"/>
  <c r="M75"/>
  <c r="M7" i="20"/>
  <c r="M8"/>
  <c r="M9"/>
  <c r="M10"/>
  <c r="M11"/>
  <c r="M13"/>
  <c r="M15"/>
  <c r="M16"/>
  <c r="M17"/>
  <c r="M18"/>
  <c r="M19"/>
  <c r="M20"/>
  <c r="M21"/>
  <c r="M22"/>
  <c r="M23"/>
  <c r="M24"/>
  <c r="M25"/>
  <c r="M26"/>
  <c r="M27"/>
  <c r="M29"/>
  <c r="M30"/>
  <c r="M31"/>
  <c r="M32"/>
  <c r="M33"/>
  <c r="M34"/>
  <c r="M35"/>
  <c r="M37"/>
  <c r="M38"/>
  <c r="M39"/>
  <c r="M40"/>
  <c r="M41"/>
  <c r="M42"/>
  <c r="M43"/>
  <c r="M44"/>
  <c r="M45"/>
  <c r="M47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F7" i="12"/>
  <c r="F8"/>
  <c r="F9"/>
  <c r="F10"/>
  <c r="F11"/>
  <c r="F12"/>
  <c r="F13"/>
  <c r="F14"/>
  <c r="F15"/>
  <c r="F16"/>
  <c r="F17"/>
  <c r="F18"/>
  <c r="F19"/>
  <c r="F20"/>
  <c r="M20" s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6"/>
  <c r="M7" i="11"/>
  <c r="M8"/>
  <c r="M9"/>
  <c r="M10"/>
  <c r="M11"/>
  <c r="M12"/>
  <c r="M13"/>
  <c r="M14"/>
  <c r="M15"/>
  <c r="M16"/>
  <c r="M17"/>
  <c r="M18"/>
  <c r="M19"/>
  <c r="M20"/>
  <c r="M21"/>
  <c r="M22"/>
  <c r="M23"/>
  <c r="M25"/>
  <c r="M26"/>
  <c r="M27"/>
  <c r="M28"/>
  <c r="M30"/>
  <c r="M32"/>
  <c r="M33"/>
  <c r="M34"/>
  <c r="M35"/>
  <c r="M36"/>
  <c r="M38"/>
  <c r="M39"/>
  <c r="M40"/>
  <c r="M41"/>
  <c r="M43"/>
  <c r="M44"/>
  <c r="M45"/>
  <c r="M46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J7" i="14"/>
  <c r="K7" s="1"/>
  <c r="J8"/>
  <c r="J9"/>
  <c r="J10"/>
  <c r="K10" s="1"/>
  <c r="J11"/>
  <c r="J12"/>
  <c r="K12" s="1"/>
  <c r="J13"/>
  <c r="J14"/>
  <c r="J15"/>
  <c r="J16"/>
  <c r="K16" s="1"/>
  <c r="J17"/>
  <c r="J18"/>
  <c r="J19"/>
  <c r="J20"/>
  <c r="J21"/>
  <c r="J22"/>
  <c r="K22" s="1"/>
  <c r="J23"/>
  <c r="J24"/>
  <c r="K24" s="1"/>
  <c r="J25"/>
  <c r="J26"/>
  <c r="J27"/>
  <c r="J28"/>
  <c r="J29"/>
  <c r="K29" s="1"/>
  <c r="J30"/>
  <c r="K30" s="1"/>
  <c r="J31"/>
  <c r="J32"/>
  <c r="K32" s="1"/>
  <c r="J33"/>
  <c r="K33" s="1"/>
  <c r="J34"/>
  <c r="J3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 i="1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F10" i="17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K31" s="1"/>
  <c r="F32"/>
  <c r="F33"/>
  <c r="F34"/>
  <c r="F35"/>
  <c r="F36"/>
  <c r="F9"/>
  <c r="M7" i="9"/>
  <c r="M8"/>
  <c r="M9"/>
  <c r="M10"/>
  <c r="M11"/>
  <c r="M12"/>
  <c r="M13"/>
  <c r="M14"/>
  <c r="M15"/>
  <c r="M16"/>
  <c r="M17"/>
  <c r="M20"/>
  <c r="M21"/>
  <c r="M22"/>
  <c r="M24"/>
  <c r="M25"/>
  <c r="M26"/>
  <c r="M27"/>
  <c r="M28"/>
  <c r="M29"/>
  <c r="M31"/>
  <c r="M32"/>
  <c r="M33"/>
  <c r="M34"/>
  <c r="M35"/>
  <c r="M36"/>
  <c r="M37"/>
  <c r="M38"/>
  <c r="M40"/>
  <c r="M41"/>
  <c r="M42"/>
  <c r="M43"/>
  <c r="M44"/>
  <c r="M45"/>
  <c r="M46"/>
  <c r="M47"/>
  <c r="M6"/>
  <c r="F7" i="2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6"/>
  <c r="J7" i="1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6"/>
  <c r="H7" i="1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J9" i="15"/>
  <c r="J10"/>
  <c r="J11"/>
  <c r="J12"/>
  <c r="K12" s="1"/>
  <c r="J13"/>
  <c r="J14"/>
  <c r="J15"/>
  <c r="K15" s="1"/>
  <c r="J16"/>
  <c r="K16" s="1"/>
  <c r="J17"/>
  <c r="J18"/>
  <c r="J19"/>
  <c r="J20"/>
  <c r="J21"/>
  <c r="J22"/>
  <c r="J23"/>
  <c r="J8"/>
  <c r="H9"/>
  <c r="H10"/>
  <c r="H11"/>
  <c r="H12"/>
  <c r="H13"/>
  <c r="H14"/>
  <c r="H15"/>
  <c r="H16"/>
  <c r="H17"/>
  <c r="H18"/>
  <c r="H19"/>
  <c r="H20"/>
  <c r="H21"/>
  <c r="H22"/>
  <c r="H23"/>
  <c r="H8"/>
  <c r="F7" i="1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J9" i="16"/>
  <c r="J10"/>
  <c r="J11"/>
  <c r="J12"/>
  <c r="J13"/>
  <c r="J14"/>
  <c r="J8"/>
  <c r="H9"/>
  <c r="H10"/>
  <c r="H11"/>
  <c r="H12"/>
  <c r="H13"/>
  <c r="H14"/>
  <c r="H8"/>
  <c r="L7" i="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6"/>
  <c r="J7" i="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M15" s="1"/>
  <c r="F16"/>
  <c r="F17"/>
  <c r="M17" s="1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M7" s="1"/>
  <c r="F8"/>
  <c r="F9"/>
  <c r="F10"/>
  <c r="F11"/>
  <c r="F12"/>
  <c r="F13"/>
  <c r="F14"/>
  <c r="F15"/>
  <c r="F16"/>
  <c r="F17"/>
  <c r="F18"/>
  <c r="F19"/>
  <c r="F20"/>
  <c r="F21"/>
  <c r="F22"/>
  <c r="F23"/>
  <c r="F24"/>
  <c r="M24" s="1"/>
  <c r="F25"/>
  <c r="F26"/>
  <c r="F27"/>
  <c r="F28"/>
  <c r="F29"/>
  <c r="F30"/>
  <c r="F31"/>
  <c r="F32"/>
  <c r="F33"/>
  <c r="M33" s="1"/>
  <c r="F34"/>
  <c r="F35"/>
  <c r="F36"/>
  <c r="M36" s="1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J7" i="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M36" s="1"/>
  <c r="F37"/>
  <c r="F38"/>
  <c r="F39"/>
  <c r="F40"/>
  <c r="F41"/>
  <c r="F42"/>
  <c r="F43"/>
  <c r="F44"/>
  <c r="F45"/>
  <c r="F46"/>
  <c r="F47"/>
  <c r="F48"/>
  <c r="F6"/>
  <c r="J47" i="20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M36" s="1"/>
  <c r="H37"/>
  <c r="H38"/>
  <c r="H39"/>
  <c r="H40"/>
  <c r="H41"/>
  <c r="H42"/>
  <c r="H43"/>
  <c r="H44"/>
  <c r="H45"/>
  <c r="H46"/>
  <c r="M46" s="1"/>
  <c r="H47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L7" i="1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M45" s="1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M65" s="1"/>
  <c r="D66"/>
  <c r="D67"/>
  <c r="D68"/>
  <c r="D69"/>
  <c r="D70"/>
  <c r="D71"/>
  <c r="D72"/>
  <c r="D73"/>
  <c r="D74"/>
  <c r="D75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M29" s="1"/>
  <c r="D30"/>
  <c r="D31"/>
  <c r="M31" s="1"/>
  <c r="D32"/>
  <c r="D33"/>
  <c r="D34"/>
  <c r="D35"/>
  <c r="D36"/>
  <c r="D37"/>
  <c r="D38"/>
  <c r="D39"/>
  <c r="D40"/>
  <c r="D41"/>
  <c r="D42"/>
  <c r="D43"/>
  <c r="D44"/>
  <c r="D45"/>
  <c r="D46"/>
  <c r="D47"/>
  <c r="M47" s="1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M40" s="1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J7" i="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M30" s="1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D7"/>
  <c r="D8"/>
  <c r="D9"/>
  <c r="D10"/>
  <c r="D11"/>
  <c r="D12"/>
  <c r="D13"/>
  <c r="D14"/>
  <c r="D15"/>
  <c r="D16"/>
  <c r="D17"/>
  <c r="D18"/>
  <c r="M18" s="1"/>
  <c r="D19"/>
  <c r="M19" s="1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M39" s="1"/>
  <c r="D40"/>
  <c r="D41"/>
  <c r="D42"/>
  <c r="D43"/>
  <c r="D44"/>
  <c r="D45"/>
  <c r="D46"/>
  <c r="D47"/>
  <c r="D6"/>
  <c r="H7" i="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M41" s="1"/>
  <c r="H42"/>
  <c r="M42" s="1"/>
  <c r="H43"/>
  <c r="H44"/>
  <c r="H45"/>
  <c r="H46"/>
  <c r="H47"/>
  <c r="H48"/>
  <c r="H6"/>
  <c r="D7" i="14"/>
  <c r="D8"/>
  <c r="D9"/>
  <c r="D10"/>
  <c r="D11"/>
  <c r="D12"/>
  <c r="D13"/>
  <c r="D14"/>
  <c r="D15"/>
  <c r="D16"/>
  <c r="D17"/>
  <c r="D18"/>
  <c r="D19"/>
  <c r="K19" s="1"/>
  <c r="D20"/>
  <c r="D21"/>
  <c r="D22"/>
  <c r="D23"/>
  <c r="D24"/>
  <c r="D25"/>
  <c r="D26"/>
  <c r="D27"/>
  <c r="D28"/>
  <c r="D29"/>
  <c r="D30"/>
  <c r="D31"/>
  <c r="D32"/>
  <c r="D33"/>
  <c r="D34"/>
  <c r="D35"/>
  <c r="D6"/>
  <c r="D9" i="15"/>
  <c r="D10"/>
  <c r="D11"/>
  <c r="D12"/>
  <c r="D13"/>
  <c r="D14"/>
  <c r="D15"/>
  <c r="D16"/>
  <c r="D17"/>
  <c r="D18"/>
  <c r="D19"/>
  <c r="D20"/>
  <c r="D21"/>
  <c r="D22"/>
  <c r="D23"/>
  <c r="D8"/>
  <c r="D9" i="16"/>
  <c r="D10"/>
  <c r="D11"/>
  <c r="D12"/>
  <c r="D13"/>
  <c r="K13" s="1"/>
  <c r="D14"/>
  <c r="D8"/>
  <c r="K8" s="1"/>
  <c r="F7" i="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M31" s="1"/>
  <c r="F32"/>
  <c r="F33"/>
  <c r="F34"/>
  <c r="F35"/>
  <c r="F36"/>
  <c r="F37"/>
  <c r="F38"/>
  <c r="F39"/>
  <c r="F40"/>
  <c r="F41"/>
  <c r="F42"/>
  <c r="M42" s="1"/>
  <c r="F43"/>
  <c r="F44"/>
  <c r="F45"/>
  <c r="F46"/>
  <c r="F47"/>
  <c r="M47" s="1"/>
  <c r="F48"/>
  <c r="F49"/>
  <c r="F50"/>
  <c r="F51"/>
  <c r="F52"/>
  <c r="F53"/>
  <c r="F54"/>
  <c r="F55"/>
  <c r="F56"/>
  <c r="F57"/>
  <c r="F58"/>
  <c r="F59"/>
  <c r="F60"/>
  <c r="M60" s="1"/>
  <c r="F61"/>
  <c r="F62"/>
  <c r="F63"/>
  <c r="M63" s="1"/>
  <c r="F64"/>
  <c r="M64" s="1"/>
  <c r="F65"/>
  <c r="F66"/>
  <c r="F67"/>
  <c r="F68"/>
  <c r="F69"/>
  <c r="F70"/>
  <c r="F71"/>
  <c r="F72"/>
  <c r="F6"/>
  <c r="J7" i="7"/>
  <c r="J8"/>
  <c r="J9"/>
  <c r="M9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J7" i="6"/>
  <c r="J8"/>
  <c r="J9"/>
  <c r="J10"/>
  <c r="J11"/>
  <c r="M11" s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M6"/>
  <c r="M7" i="7"/>
  <c r="M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6"/>
  <c r="M8"/>
  <c r="M9"/>
  <c r="M10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1"/>
  <c r="M42"/>
  <c r="M43"/>
  <c r="M44"/>
  <c r="M6"/>
  <c r="K7" i="1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6"/>
  <c r="K23" i="14" l="1"/>
  <c r="K25"/>
  <c r="M36" i="5"/>
  <c r="M27" i="4"/>
  <c r="M26"/>
  <c r="M26" i="1"/>
  <c r="M15"/>
  <c r="M14"/>
  <c r="M39" i="8"/>
  <c r="M8"/>
  <c r="M28" i="20"/>
  <c r="M14"/>
  <c r="M12"/>
  <c r="M55" i="12"/>
  <c r="M50"/>
  <c r="M42"/>
  <c r="M39"/>
  <c r="M29"/>
  <c r="M15"/>
  <c r="M6"/>
  <c r="M42" i="11"/>
  <c r="M37"/>
  <c r="M24"/>
  <c r="M23" i="9"/>
</calcChain>
</file>

<file path=xl/sharedStrings.xml><?xml version="1.0" encoding="utf-8"?>
<sst xmlns="http://schemas.openxmlformats.org/spreadsheetml/2006/main" count="996" uniqueCount="677">
  <si>
    <t xml:space="preserve">B.B.A. LL.B. SEMESTER - V </t>
  </si>
  <si>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</si>
  <si>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</si>
  <si>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</si>
  <si>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</si>
  <si>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</si>
  <si>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</si>
  <si>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</si>
  <si>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</si>
  <si>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</si>
  <si>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</si>
  <si>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</si>
  <si>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</si>
  <si>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</si>
  <si>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</si>
  <si>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</si>
  <si>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</si>
  <si>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</si>
  <si>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</si>
  <si>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</si>
  <si>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MUKUNDA Kr. DAS</t>
  </si>
  <si>
    <t>ROHIT SARKAR</t>
  </si>
  <si>
    <t>RUCHIRA MANNA</t>
  </si>
  <si>
    <t>PALLABI SAHA</t>
  </si>
  <si>
    <t>AMIT SAHA</t>
  </si>
  <si>
    <t>RAJIV GHATANI</t>
  </si>
  <si>
    <t>DIWAS RAI</t>
  </si>
  <si>
    <t>PRITAM DEY</t>
  </si>
  <si>
    <t>B.Com. LL.B. SEMESTER - V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</si>
  <si>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</si>
  <si>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</si>
  <si>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</si>
  <si>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</si>
  <si>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</si>
  <si>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</si>
  <si>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</si>
  <si>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</si>
  <si>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</si>
  <si>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</si>
  <si>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</si>
  <si>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</si>
  <si>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</si>
  <si>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</si>
  <si>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</si>
  <si>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</si>
  <si>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</si>
  <si>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</si>
  <si>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SATARUDRIYA MUKHERJEE</t>
  </si>
  <si>
    <t>TSHERING DORJI</t>
  </si>
  <si>
    <t>PRIYA CHOUDHURY</t>
  </si>
  <si>
    <t>DIPU TAMANG</t>
  </si>
  <si>
    <t>PEMA CHOGYEL</t>
  </si>
  <si>
    <t>ANURAG CHHETRI</t>
  </si>
  <si>
    <t>B.A. LL.B. SEMESTER - V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</si>
  <si>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</si>
  <si>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</si>
  <si>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</si>
  <si>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</si>
  <si>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</si>
  <si>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</si>
  <si>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</si>
  <si>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</si>
  <si>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</si>
  <si>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</si>
  <si>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</si>
  <si>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</si>
  <si>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</si>
  <si>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</si>
  <si>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</si>
  <si>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</si>
  <si>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</si>
  <si>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</si>
  <si>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</si>
  <si>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</si>
  <si>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</si>
  <si>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</si>
  <si>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</si>
  <si>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</si>
  <si>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</si>
  <si>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</si>
  <si>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</si>
  <si>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</si>
  <si>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</si>
  <si>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</si>
  <si>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</si>
  <si>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</si>
  <si>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</si>
  <si>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</si>
  <si>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B.B.A. LL.B. SEMESTER - III</t>
  </si>
  <si>
    <t>VIVEK GUPTA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</si>
  <si>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</si>
  <si>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</si>
  <si>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</si>
  <si>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</si>
  <si>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</si>
  <si>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</si>
  <si>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</si>
  <si>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</si>
  <si>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</si>
  <si>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</si>
  <si>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</si>
  <si>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</si>
  <si>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SOVIT SUBBA</t>
  </si>
  <si>
    <t>PRIYANKA TAMANG</t>
  </si>
  <si>
    <t>ANDREW LEPCHA</t>
  </si>
  <si>
    <t>NITESH PRASAD</t>
  </si>
  <si>
    <t>PALASH CHOWDHURY</t>
  </si>
  <si>
    <t>SAYAN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</si>
  <si>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</si>
  <si>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</si>
  <si>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</si>
  <si>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</si>
  <si>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</si>
  <si>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</si>
  <si>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</si>
  <si>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</si>
  <si>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</si>
  <si>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</si>
  <si>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</si>
  <si>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</si>
  <si>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</si>
  <si>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</si>
  <si>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</si>
  <si>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ROUNAK ROY</t>
  </si>
  <si>
    <t>SANGAY DAWA</t>
  </si>
  <si>
    <t>GAURAV CHANDA</t>
  </si>
  <si>
    <t>SAWET RAI</t>
  </si>
  <si>
    <t>SHAH ALI UL HAQUE</t>
  </si>
  <si>
    <t>B.Com. LL.B. SEMESTER - III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</si>
  <si>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</si>
  <si>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</si>
  <si>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</si>
  <si>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</si>
  <si>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</si>
  <si>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</si>
  <si>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</si>
  <si>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</si>
  <si>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</si>
  <si>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</si>
  <si>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</si>
  <si>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</si>
  <si>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</si>
  <si>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</si>
  <si>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</si>
  <si>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</si>
  <si>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</si>
  <si>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</si>
  <si>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</si>
  <si>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</si>
  <si>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</si>
  <si>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</si>
  <si>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</si>
  <si>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MD. SAHABUL HAQUE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</si>
  <si>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</si>
  <si>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</si>
  <si>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</si>
  <si>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</si>
  <si>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</si>
  <si>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</si>
  <si>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</si>
  <si>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</si>
  <si>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</si>
  <si>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</si>
  <si>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</si>
  <si>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</si>
  <si>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</si>
  <si>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</si>
  <si>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</si>
  <si>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</si>
  <si>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</si>
  <si>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</si>
  <si>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</si>
  <si>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</si>
  <si>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</si>
  <si>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</si>
  <si>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</si>
  <si>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</si>
  <si>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</si>
  <si>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</si>
  <si>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</si>
  <si>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</si>
  <si>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SANGAM SASHANKAR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</si>
  <si>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</si>
  <si>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</si>
  <si>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</si>
  <si>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</si>
  <si>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</si>
  <si>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</si>
  <si>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</si>
  <si>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</si>
  <si>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</si>
  <si>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</si>
  <si>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</si>
  <si>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RIWAZ RAI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</si>
  <si>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</si>
  <si>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</si>
  <si>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</si>
  <si>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</si>
  <si>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</si>
  <si>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</si>
  <si>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</si>
  <si>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</si>
  <si>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SURABHI BAUL</t>
  </si>
  <si>
    <t>RAHUL ROY</t>
  </si>
  <si>
    <t>CHANDA JHA</t>
  </si>
  <si>
    <t>TASHI WANGCHUK</t>
  </si>
  <si>
    <t>MANITA KUMARI PRASAD</t>
  </si>
  <si>
    <t>CHANDAN PRASAD</t>
  </si>
  <si>
    <t>YANGZILA TAMANG</t>
  </si>
  <si>
    <t>KISHOR RAI</t>
  </si>
  <si>
    <t>ABHILASH KALIKOTEY</t>
  </si>
  <si>
    <t>ROHIT ANSARI</t>
  </si>
  <si>
    <t>SMARAN TAMANG</t>
  </si>
  <si>
    <t>JOYJIT BASUNIA</t>
  </si>
  <si>
    <t>ANABRITA KARMAKAR</t>
  </si>
  <si>
    <t>AMISHRIT GURUNG</t>
  </si>
  <si>
    <t>B.B.A. LL.B. SEMESTER - 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</si>
  <si>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</si>
  <si>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</si>
  <si>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</si>
  <si>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</si>
  <si>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</si>
  <si>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</si>
  <si>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NIKHIL AGARWAL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</si>
  <si>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</si>
  <si>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</si>
  <si>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</si>
  <si>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</si>
  <si>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</si>
  <si>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</si>
  <si>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</si>
  <si>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</si>
  <si>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JOYEETA ROY</t>
  </si>
  <si>
    <t>PRIYATA RAI</t>
  </si>
  <si>
    <t>NANCY GURUNG</t>
  </si>
  <si>
    <t>SIMRAN GARG</t>
  </si>
  <si>
    <t>HARIOM KUMAR</t>
  </si>
  <si>
    <t>AMARTYA ROY CHOWDHARY</t>
  </si>
  <si>
    <t>NEHA SUMAN</t>
  </si>
  <si>
    <t>NIVEDITA BISWAS</t>
  </si>
  <si>
    <t>PRITHA SARKAR</t>
  </si>
  <si>
    <t>NUNA HANG SUBBA</t>
  </si>
  <si>
    <t>TASHI TOBDEN DORJI</t>
  </si>
  <si>
    <t>B.Com. LL.B. SEMESTER - 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</si>
  <si>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</si>
  <si>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</si>
  <si>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</si>
  <si>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</si>
  <si>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</si>
  <si>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</si>
  <si>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</si>
  <si>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</si>
  <si>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</si>
  <si>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AMRIT CHETTRI</t>
  </si>
  <si>
    <t>AATIF NASIM JILLAN</t>
  </si>
  <si>
    <t>SACHI DHANUKA</t>
  </si>
  <si>
    <t>DIPJYOTI HAZARIKA</t>
  </si>
  <si>
    <t>ADITYA SHUKLA</t>
  </si>
  <si>
    <t>KAMALESH DAS</t>
  </si>
  <si>
    <t>SUDARSHAN RAI</t>
  </si>
  <si>
    <t>DEBAYAN GHOSAL</t>
  </si>
  <si>
    <t>SUMAN DEV SARKAR</t>
  </si>
  <si>
    <t>AKSHAY MISHRA</t>
  </si>
  <si>
    <t>SOURAV DAS</t>
  </si>
  <si>
    <t>UJJWAL KHATIWARA</t>
  </si>
  <si>
    <t>BARSHA TAMANG</t>
  </si>
  <si>
    <t>POOJA SARAF</t>
  </si>
  <si>
    <t>NIMA TANDIN</t>
  </si>
  <si>
    <t>YENTEN JAMTSHO</t>
  </si>
  <si>
    <t>B.A. LL.B. SEMESTER - I  (SEC - A)</t>
  </si>
  <si>
    <t>KRISHID GAJMER SINGH</t>
  </si>
  <si>
    <t>UGYEN CHODEN</t>
  </si>
  <si>
    <t>SURAJ RAJAK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</si>
  <si>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</si>
  <si>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</si>
  <si>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</si>
  <si>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</si>
  <si>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</si>
  <si>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</si>
  <si>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</si>
  <si>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</si>
  <si>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</si>
  <si>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</si>
  <si>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</si>
  <si>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</si>
  <si>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</si>
  <si>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</si>
  <si>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</si>
  <si>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</si>
  <si>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</si>
  <si>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</si>
  <si>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</si>
  <si>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BIKAS PRASAD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</si>
  <si>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</si>
  <si>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</si>
  <si>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</si>
  <si>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</si>
  <si>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</si>
  <si>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</si>
  <si>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</si>
  <si>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</si>
  <si>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</si>
  <si>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</si>
  <si>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</si>
  <si>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</si>
  <si>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LAKASHMI KUMARI JHA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</si>
  <si>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</si>
  <si>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</si>
  <si>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</si>
  <si>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</si>
  <si>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</si>
  <si>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</si>
  <si>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</si>
  <si>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</si>
  <si>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</si>
  <si>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</si>
  <si>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</si>
  <si>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</si>
  <si>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</si>
  <si>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</si>
  <si>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</si>
  <si>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PREMIKA MUNDA</t>
  </si>
  <si>
    <t>SWEETY SARKAR</t>
  </si>
  <si>
    <t>NIHARIKA GOMDEN</t>
  </si>
  <si>
    <t>ASHWINI CHAUHAN</t>
  </si>
  <si>
    <t>PRIYANKA  THAPA</t>
  </si>
  <si>
    <t>DIPAYAN KUMAR ROY</t>
  </si>
  <si>
    <t>RAFAT JAHAN</t>
  </si>
  <si>
    <t>APARAJITA  GHOSH</t>
  </si>
  <si>
    <t>PRIYA VERMA</t>
  </si>
  <si>
    <t>RINILA BAGCHI</t>
  </si>
  <si>
    <t>RITU SHARMA</t>
  </si>
  <si>
    <t>SUSMITA CHATTERJEE</t>
  </si>
  <si>
    <t>MIMOSHA TAMANG</t>
  </si>
  <si>
    <t xml:space="preserve">DIKILA SHERPA </t>
  </si>
  <si>
    <t>HELIVI ZHIMOMI</t>
  </si>
  <si>
    <t>B.A. LL.B. SEMESTER - I  (SEC - B)</t>
  </si>
  <si>
    <t>BIPIN KUMAR MAHATO</t>
  </si>
  <si>
    <t>AJBIN RAI</t>
  </si>
  <si>
    <t>JYOTIRMOY JHA</t>
  </si>
  <si>
    <t>NANDITA SAHA</t>
  </si>
  <si>
    <t>RUMIKA MINJ</t>
  </si>
  <si>
    <t>NOUSEEN NIKHAT</t>
  </si>
  <si>
    <t>SIBU BHAGAT</t>
  </si>
  <si>
    <t>B.A. LL.B. SEMESTER - VII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</si>
  <si>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</si>
  <si>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</si>
  <si>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</si>
  <si>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</si>
  <si>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</si>
  <si>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</si>
  <si>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</si>
  <si>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</si>
  <si>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</si>
  <si>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</si>
  <si>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</si>
  <si>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</si>
  <si>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</si>
  <si>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</si>
  <si>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</si>
  <si>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</si>
  <si>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</si>
  <si>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</si>
  <si>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</si>
  <si>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</si>
  <si>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</si>
  <si>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</si>
  <si>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</si>
  <si>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</si>
  <si>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</si>
  <si>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</si>
  <si>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</si>
  <si>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</si>
  <si>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B.A. LL.B. SEMESTER - IX</t>
  </si>
  <si>
    <t>B.Com. LL.B. SEMESTER - IX</t>
  </si>
  <si>
    <t>B.B.A. LL.B. SEMESTER - IX</t>
  </si>
  <si>
    <t>B.B.A. LL.B. SEMESTER - VII</t>
  </si>
  <si>
    <t>NIDDHI GIRI</t>
  </si>
  <si>
    <t>ABHISHEK SINGH</t>
  </si>
  <si>
    <t>SUBHANKAR SAHA</t>
  </si>
  <si>
    <t>PEMA CHODUP</t>
  </si>
  <si>
    <t>SAURAV PRASAD</t>
  </si>
  <si>
    <t>KARMA TENZIN</t>
  </si>
  <si>
    <t>DEEPTI GIRI</t>
  </si>
  <si>
    <t>B.Com. LL.B. SEMESTER - VII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</si>
  <si>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</si>
  <si>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</si>
  <si>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</si>
  <si>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</si>
  <si>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</si>
  <si>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</si>
  <si>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</si>
  <si>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</si>
  <si>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</si>
  <si>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</si>
  <si>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</si>
  <si>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</si>
  <si>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</si>
  <si>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</si>
  <si>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</si>
  <si>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</si>
  <si>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</si>
  <si>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</si>
  <si>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</si>
  <si>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SHIKSHA  MUKHIA</t>
  </si>
  <si>
    <t>JABED ISLAM</t>
  </si>
  <si>
    <t>PRITHA BHOWMIK</t>
  </si>
  <si>
    <t>PRERNA GUPTA</t>
  </si>
  <si>
    <t>ECONOMICS</t>
  </si>
  <si>
    <t>LAW OF TORTS</t>
  </si>
  <si>
    <t>BUSINESS STAT</t>
  </si>
  <si>
    <t>F. ACCT</t>
  </si>
  <si>
    <t>ECONOMICS - III</t>
  </si>
  <si>
    <t>LAW OF CONTRACT - II</t>
  </si>
  <si>
    <t>AUDITING</t>
  </si>
  <si>
    <t>MARK. MANAG.</t>
  </si>
  <si>
    <t>SEC. PRACT.</t>
  </si>
  <si>
    <t>CPC</t>
  </si>
  <si>
    <t>LAND LAW</t>
  </si>
  <si>
    <t>PROF. ETHICS</t>
  </si>
  <si>
    <t xml:space="preserve"> </t>
  </si>
  <si>
    <t>ADR</t>
  </si>
  <si>
    <t>PRIYANKA SAHA</t>
  </si>
  <si>
    <t>ADITYA THAKUR</t>
  </si>
  <si>
    <t>BUSS. STAT</t>
  </si>
  <si>
    <t>PER</t>
  </si>
  <si>
    <t>FINAN. ACCT.</t>
  </si>
  <si>
    <t>NO OF CLASSES HELD</t>
  </si>
  <si>
    <t>BUSI. MATH.</t>
  </si>
  <si>
    <t>FAMILY LAW-I</t>
  </si>
  <si>
    <t>SOCIO-III</t>
  </si>
  <si>
    <t>ECON-III</t>
  </si>
  <si>
    <t>ADM. LAW</t>
  </si>
  <si>
    <t>CONST. LAW-II</t>
  </si>
  <si>
    <t>LAW OF CRIMES-I</t>
  </si>
  <si>
    <t>JURISPR.</t>
  </si>
  <si>
    <t>POL. SCI-VI</t>
  </si>
  <si>
    <t>INS. LAW</t>
  </si>
  <si>
    <t>PUB. INT. LAW</t>
  </si>
  <si>
    <t>INT. PRO. LAW</t>
  </si>
  <si>
    <t>SUBJECT</t>
  </si>
  <si>
    <t>R/NO.</t>
  </si>
  <si>
    <t>NAME OF STUDENTS</t>
  </si>
  <si>
    <t>LAB &amp; IND LAW-II</t>
  </si>
  <si>
    <t>SUBHANKAR PAUL</t>
  </si>
  <si>
    <t>SHYAMALI MITRA</t>
  </si>
  <si>
    <t>TIYASHA SAHA</t>
  </si>
  <si>
    <t>CHIMI PELDEN</t>
  </si>
  <si>
    <t>SANGITA PAUL</t>
  </si>
  <si>
    <t>DEVJANI ROY</t>
  </si>
  <si>
    <t>RISHIKA RICHA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</si>
  <si>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</si>
  <si>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</si>
  <si>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</si>
  <si>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</si>
  <si>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</si>
  <si>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</si>
  <si>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</si>
  <si>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 (TRANSF. TO BA)</t>
  </si>
  <si>
    <t>SUDARSHAN KARKI</t>
  </si>
  <si>
    <t>SIGNORA KHAWAS (BHUJEL)</t>
  </si>
  <si>
    <t>RAJA SAHA</t>
  </si>
  <si>
    <t>BISWAJIT SARKAR</t>
  </si>
  <si>
    <t>LHADEN LEPCHA</t>
  </si>
  <si>
    <t>ARUNANGSU CHANDA</t>
  </si>
  <si>
    <t>SADAF PARVEEN</t>
  </si>
  <si>
    <t>LIPIKA SARKAR</t>
  </si>
  <si>
    <t>SULOCHANA THAPA</t>
  </si>
  <si>
    <t>SHAIKH HEENA YASMIN GULAMMUSTAFA</t>
  </si>
  <si>
    <t>RATNADEEP BOSE</t>
  </si>
  <si>
    <t>FATEMA KHATUN</t>
  </si>
  <si>
    <t>RITWIKA GHOSH</t>
  </si>
  <si>
    <t>PRASITA CHETTRI</t>
  </si>
  <si>
    <t>PRADITYA MUKHIA</t>
  </si>
  <si>
    <t>ADITYA LAMA</t>
  </si>
  <si>
    <t>SAJIYA HUSSAIN</t>
  </si>
  <si>
    <t>GULNEHAR BANU</t>
  </si>
  <si>
    <t>SHILPI DHAR</t>
  </si>
  <si>
    <t>SAPNA KUMARI JHA</t>
  </si>
  <si>
    <t>MHENDUP DORJI MOKTAN</t>
  </si>
  <si>
    <t>REBIKA RAI</t>
  </si>
  <si>
    <t>SNEHA SHANKAR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</si>
  <si>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</si>
  <si>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</si>
  <si>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</si>
  <si>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</si>
  <si>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</si>
  <si>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</si>
  <si>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</si>
  <si>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</si>
  <si>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</si>
  <si>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</si>
  <si>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DEBRAJ PAUL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</si>
  <si>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</si>
  <si>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</si>
  <si>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</si>
  <si>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</si>
  <si>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</si>
  <si>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</si>
  <si>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</si>
  <si>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</si>
  <si>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</si>
  <si>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</si>
  <si>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</si>
  <si>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ANKITA SHARMA</t>
  </si>
  <si>
    <t>ANURAG BHENGRA</t>
  </si>
  <si>
    <t>SHUBHADEEP BASAK</t>
  </si>
  <si>
    <t>NEHA SHARMA</t>
  </si>
  <si>
    <t>DIPANKAR ROY</t>
  </si>
  <si>
    <t>ANGIKAR SENGUPTA</t>
  </si>
  <si>
    <t>DEEP TAMANG</t>
  </si>
  <si>
    <t>BICKEY SHARMA</t>
  </si>
  <si>
    <t>ARTI SHARMA</t>
  </si>
  <si>
    <t>ASHOK ROY</t>
  </si>
  <si>
    <t>AKASHDEEP MAHAJAN</t>
  </si>
  <si>
    <t>VINISHA JETHWANI</t>
  </si>
  <si>
    <t>RUPESH SHARMA</t>
  </si>
  <si>
    <t>RAM CHHETRI</t>
  </si>
  <si>
    <t>RIYA SARKAR</t>
  </si>
  <si>
    <t>NITISHA TAMANG</t>
  </si>
  <si>
    <t>SURYA SEKHAR DAS</t>
  </si>
  <si>
    <t>ANKITA MAHATO</t>
  </si>
  <si>
    <t>PRIYANKA GUPTA</t>
  </si>
  <si>
    <t>KUSHAL PRASAD SAHA</t>
  </si>
  <si>
    <t>SANDIPAN PANDIT</t>
  </si>
  <si>
    <t>NABA KUMAR SAHA</t>
  </si>
  <si>
    <t>KISHORE KUMAR SARKAR</t>
  </si>
  <si>
    <t>BAGMI DEY</t>
  </si>
  <si>
    <t>MANTI ROY</t>
  </si>
  <si>
    <t>NASIM YUSUF</t>
  </si>
  <si>
    <t>ANJANA RAI</t>
  </si>
  <si>
    <t>SAMIKCHA PRADHAN</t>
  </si>
  <si>
    <t>SHIVANI TAMANG</t>
  </si>
  <si>
    <t>NOAMI CHETTRI</t>
  </si>
  <si>
    <t>MERIKA RAI</t>
  </si>
  <si>
    <t>SANCHITA SEN</t>
  </si>
  <si>
    <t>NABARUN SARKAR</t>
  </si>
  <si>
    <t>PRIYA AGARWAL</t>
  </si>
  <si>
    <t>SWARAJ THAKUR</t>
  </si>
  <si>
    <t>BITTU GUPTA</t>
  </si>
  <si>
    <t>BINOD KARMAKER</t>
  </si>
  <si>
    <t>SWEETY GOSWAMI</t>
  </si>
  <si>
    <t>KULDEEP THAKUR</t>
  </si>
  <si>
    <t>SOMISTO DUTTA</t>
  </si>
  <si>
    <t>SUVENDU SARKAR</t>
  </si>
  <si>
    <t>AISHWARIYA AGARWAL</t>
  </si>
  <si>
    <t>PRAGYA GUPTA</t>
  </si>
  <si>
    <t>SHISHAM PRADHAN</t>
  </si>
  <si>
    <t>ROHAN NIROULA</t>
  </si>
  <si>
    <t>RAJANI PRADHAN</t>
  </si>
  <si>
    <t>SANKHA SUVRA PRAMANIK</t>
  </si>
  <si>
    <t>ANISHA PRASAD</t>
  </si>
  <si>
    <t>NISHA ROY</t>
  </si>
  <si>
    <t>SOMNATH MUKHERJEE</t>
  </si>
  <si>
    <t>DIKSHA CHHETRI</t>
  </si>
  <si>
    <t>RAMAN PRASAD</t>
  </si>
  <si>
    <t>MEGHNA THAKUR</t>
  </si>
  <si>
    <t>WANGDI LAMA</t>
  </si>
  <si>
    <t>SURHREETA PAUL</t>
  </si>
  <si>
    <t>PRAYASH TAMANG</t>
  </si>
  <si>
    <t>DURGA LAMA</t>
  </si>
  <si>
    <t>KALPITA SAHA</t>
  </si>
  <si>
    <t>PROMIT DAM</t>
  </si>
  <si>
    <t>ANANYA SARKAR</t>
  </si>
  <si>
    <t>PIU DEY</t>
  </si>
  <si>
    <t>PRITAM SAHA</t>
  </si>
  <si>
    <t>MOUMITA DEB</t>
  </si>
  <si>
    <t>KRITIKA DEB</t>
  </si>
  <si>
    <t>PROSENJIT SINGHA</t>
  </si>
  <si>
    <t>SANGAM PRADHAN</t>
  </si>
  <si>
    <t>SANNIDHYA DUTTA</t>
  </si>
  <si>
    <t>RAJJAK HOSSEN</t>
  </si>
  <si>
    <t>NGANTHOYBI SINGHA</t>
  </si>
  <si>
    <t>AAYESHA GURUNG</t>
  </si>
  <si>
    <t>AMAN THAPA</t>
  </si>
  <si>
    <t>SONAM UDEN LEPCHA</t>
  </si>
  <si>
    <t>YANKU TAMANG</t>
  </si>
  <si>
    <t>KUMAR SAKET</t>
  </si>
  <si>
    <t>PIYANKA SARKAR</t>
  </si>
  <si>
    <t>FALGUNI BARMAN</t>
  </si>
  <si>
    <t>SUSMITA DEVI</t>
  </si>
  <si>
    <t>DEBROOP MITRA</t>
  </si>
  <si>
    <t>ANUPAMA KUMARI</t>
  </si>
  <si>
    <t>SACHIN DEY</t>
  </si>
  <si>
    <t>ROHIT KR. GUPTA</t>
  </si>
  <si>
    <t>SHILPA THAPA</t>
  </si>
  <si>
    <t>SWARNAYU SAHA</t>
  </si>
  <si>
    <t>PUJA DAS</t>
  </si>
  <si>
    <t>HASAN  SADAB</t>
  </si>
  <si>
    <t>SANJUKTA SINGHA ROY</t>
  </si>
  <si>
    <t>BIKASH MISHRA</t>
  </si>
  <si>
    <t>AVISHEK RAJ THAKUR</t>
  </si>
  <si>
    <t>KAUSTAV CHATTERJEE</t>
  </si>
  <si>
    <t>RUCHIKA LAMA</t>
  </si>
  <si>
    <t>SUBHA DAS</t>
  </si>
  <si>
    <t xml:space="preserve">NEELAM JAY </t>
  </si>
  <si>
    <t>NILANJANA ROY</t>
  </si>
  <si>
    <t>AARTI SHA</t>
  </si>
  <si>
    <t>DIPA SHA</t>
  </si>
  <si>
    <t>JEEBAN BARAI</t>
  </si>
  <si>
    <t>KANIKA ROY</t>
  </si>
  <si>
    <t>NISHA SINGH</t>
  </si>
  <si>
    <t>MUSKAN AGARWAL</t>
  </si>
  <si>
    <t>AMRIT SHARMA</t>
  </si>
  <si>
    <t>SHREYASEE DAS</t>
  </si>
  <si>
    <t xml:space="preserve">SURABHI SEDHIAN </t>
  </si>
  <si>
    <t>SONKU KUMAR SINHA</t>
  </si>
  <si>
    <t>RITUPARNA SAHA</t>
  </si>
  <si>
    <t>SHILPI BASU</t>
  </si>
  <si>
    <t>DIKSHANTA PRADHAN</t>
  </si>
  <si>
    <t>RIMI DAS</t>
  </si>
  <si>
    <t>RITTIKA PROSAD</t>
  </si>
  <si>
    <t>ANGELA BHATTACHARYA</t>
  </si>
  <si>
    <t>SUDHA HELA</t>
  </si>
  <si>
    <t>ASHWIN RESHMI</t>
  </si>
  <si>
    <t>AZMUL HOQUE</t>
  </si>
  <si>
    <t>ABHIJEET KUMAR DAS</t>
  </si>
  <si>
    <t>SHUBHANGI JHA</t>
  </si>
  <si>
    <t>BIPUL SHARMA</t>
  </si>
  <si>
    <t>SANJAY MALO</t>
  </si>
  <si>
    <t>ISHANI MANDAL</t>
  </si>
  <si>
    <t>KAUSHIK CHETTRI</t>
  </si>
  <si>
    <t>PRIYA DAS</t>
  </si>
  <si>
    <t>PANKAJ DAS</t>
  </si>
  <si>
    <t>DIPBENDU MANDAL</t>
  </si>
  <si>
    <t>BUDDHYADEB RAY</t>
  </si>
  <si>
    <t>NISHAL RAI</t>
  </si>
  <si>
    <t>SABNUR KHATUN</t>
  </si>
  <si>
    <t>SWEATA THAKURI</t>
  </si>
  <si>
    <t>JAYEESHA TALUKDAR</t>
  </si>
  <si>
    <t>DIPESH MAHAT</t>
  </si>
  <si>
    <t>SWARNALI BHOWMICK</t>
  </si>
  <si>
    <t>BAPPADITYA DAS</t>
  </si>
  <si>
    <t>ARJUN TAK</t>
  </si>
  <si>
    <t>MANOWAR AHSAN</t>
  </si>
  <si>
    <t>SAMPARNA CHETTRI</t>
  </si>
  <si>
    <t>PRAKASH KUNDU</t>
  </si>
  <si>
    <t>DEEPMALA SINGH</t>
  </si>
  <si>
    <t>SANGITA SAH</t>
  </si>
  <si>
    <t>NEHA SAHANI</t>
  </si>
  <si>
    <t>NILANJOY GUHA NEOGI</t>
  </si>
  <si>
    <t>ANUSTUPA GOPE</t>
  </si>
  <si>
    <t>JARED CHETTRI</t>
  </si>
  <si>
    <t>RAYMOND LEPCHA</t>
  </si>
  <si>
    <t>B.A. LL.B. SEMESTER - III-A</t>
  </si>
  <si>
    <t>B.A. LL.B. SEMESTER - III-B</t>
  </si>
  <si>
    <t>SAMRIDHI CHETTRI</t>
  </si>
  <si>
    <t>ASHURA KHATUN</t>
  </si>
  <si>
    <t>AVRADIP DAS</t>
  </si>
  <si>
    <t>BISWADEEP ADHIKARY</t>
  </si>
  <si>
    <t>SANJANA CHETTRI</t>
  </si>
  <si>
    <t>Md. ARIF</t>
  </si>
  <si>
    <t>NABINA CHHETRI</t>
  </si>
  <si>
    <t>KARMA PHURDEN BHUTIA</t>
  </si>
  <si>
    <t>RINCHEN TSHERING</t>
  </si>
  <si>
    <t>RUKSHAR FIRDOSH</t>
  </si>
  <si>
    <t>ENGLISH-I</t>
  </si>
  <si>
    <t>SOCIOLOGY-I</t>
  </si>
  <si>
    <t>POL. SCI.-I</t>
  </si>
  <si>
    <t>ECONOMICS-I</t>
  </si>
  <si>
    <t>MANAGT. ACCT.</t>
  </si>
  <si>
    <t>POL. SCI. - III</t>
  </si>
  <si>
    <t>MUSKAN SARKAR</t>
  </si>
  <si>
    <t>SWETA UPADHYAY</t>
  </si>
  <si>
    <t>RAKESH MAHATO</t>
  </si>
  <si>
    <t>DIVYA GUPTA</t>
  </si>
  <si>
    <t>ROHAN BARDHAN</t>
  </si>
  <si>
    <t>ANIKET BHUIMALI</t>
  </si>
  <si>
    <t>susmita bhattacharya</t>
  </si>
  <si>
    <t>mahananda tamang</t>
  </si>
  <si>
    <t>AMIN AHMED USMANI</t>
  </si>
  <si>
    <t>RIMA DAS</t>
  </si>
  <si>
    <t>SABIN SINGH</t>
  </si>
  <si>
    <t>AVERAGE</t>
  </si>
  <si>
    <t>NOV</t>
  </si>
  <si>
    <t>MONTHS - 2017</t>
  </si>
  <si>
    <t>Ref: IILS/ESTT/03/1081     Dated 01/12/2017.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</si>
</sst>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1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Fill="1" applyBorder="1"/>
    <xf numFmtId="9" fontId="0" fillId="0" borderId="0" xfId="1" applyFont="1"/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9" fontId="0" fillId="0" borderId="1" xfId="1" applyFont="1" applyBorder="1"/>
    <xf numFmtId="9" fontId="0" fillId="0" borderId="1" xfId="1" applyFont="1" applyBorder="1" applyAlignment="1">
      <alignment horizontal="right"/>
    </xf>
    <xf numFmtId="9" fontId="0" fillId="0" borderId="0" xfId="1" applyFont="1" applyAlignment="1">
      <alignment horizontal="right"/>
    </xf>
    <xf numFmtId="0" fontId="0" fillId="0" borderId="1" xfId="0" applyFill="1" applyBorder="1" applyAlignment="1">
      <alignment horizontal="center"/>
    </xf>
    <xf numFmtId="9" fontId="0" fillId="0" borderId="1" xfId="1" applyFont="1" applyFill="1" applyBorder="1" applyAlignment="1">
      <alignment horizontal="right"/>
    </xf>
    <xf numFmtId="9" fontId="0" fillId="0" borderId="8" xfId="1" applyFont="1" applyBorder="1"/>
    <xf numFmtId="0" fontId="5" fillId="0" borderId="1" xfId="0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9" fontId="3" fillId="0" borderId="1" xfId="1" applyFont="1" applyBorder="1"/>
    <xf numFmtId="1" fontId="0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0" fillId="0" borderId="1" xfId="0" applyBorder="1" applyAlignment="1"/>
    <xf numFmtId="0" fontId="8" fillId="0" borderId="1" xfId="0" applyFont="1" applyBorder="1" applyAlignment="1"/>
    <xf numFmtId="0" fontId="0" fillId="0" borderId="0" xfId="0" applyAlignment="1"/>
    <xf numFmtId="0" fontId="9" fillId="0" borderId="1" xfId="0" applyFont="1" applyBorder="1"/>
    <xf numFmtId="0" fontId="8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Border="1"/>
    <xf numFmtId="0" fontId="11" fillId="0" borderId="1" xfId="0" applyFont="1" applyFill="1" applyBorder="1"/>
    <xf numFmtId="0" fontId="12" fillId="0" borderId="1" xfId="0" applyFont="1" applyFill="1" applyBorder="1" applyAlignment="1"/>
    <xf numFmtId="0" fontId="10" fillId="0" borderId="1" xfId="0" applyFont="1" applyFill="1" applyBorder="1" applyAlignment="1"/>
    <xf numFmtId="0" fontId="13" fillId="0" borderId="1" xfId="0" applyFont="1" applyFill="1" applyBorder="1" applyAlignment="1"/>
    <xf numFmtId="0" fontId="0" fillId="0" borderId="1" xfId="0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1" xfId="0" applyFont="1" applyBorder="1" applyAlignment="1">
      <alignment horizontal="center"/>
    </xf>
    <xf numFmtId="9" fontId="0" fillId="0" borderId="0" xfId="1" applyFont="1" applyFill="1"/>
    <xf numFmtId="9" fontId="0" fillId="0" borderId="1" xfId="1" applyFont="1" applyFill="1" applyBorder="1" applyAlignment="1">
      <alignment horizontal="center"/>
    </xf>
    <xf numFmtId="9" fontId="0" fillId="0" borderId="0" xfId="1" applyFont="1" applyFill="1" applyAlignment="1">
      <alignment horizontal="right"/>
    </xf>
    <xf numFmtId="9" fontId="0" fillId="0" borderId="0" xfId="1" applyFont="1" applyFill="1" applyAlignment="1">
      <alignment horizontal="center"/>
    </xf>
    <xf numFmtId="9" fontId="0" fillId="0" borderId="1" xfId="1" applyFont="1" applyFill="1" applyBorder="1"/>
    <xf numFmtId="9" fontId="6" fillId="0" borderId="4" xfId="1" applyFont="1" applyFill="1" applyBorder="1" applyAlignment="1">
      <alignment horizontal="center"/>
    </xf>
    <xf numFmtId="0" fontId="11" fillId="0" borderId="1" xfId="0" applyFont="1" applyBorder="1"/>
    <xf numFmtId="0" fontId="2" fillId="0" borderId="1" xfId="0" applyFont="1" applyBorder="1" applyAlignment="1">
      <alignment horizontal="center"/>
    </xf>
    <xf numFmtId="9" fontId="8" fillId="0" borderId="1" xfId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9" fontId="10" fillId="0" borderId="1" xfId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1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Fill="1"/>
    <xf numFmtId="1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9" fontId="3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0" xfId="0" applyNumberFormat="1" applyFill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right"/>
    </xf>
    <xf numFmtId="9" fontId="10" fillId="0" borderId="1" xfId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/>
    <xf numFmtId="1" fontId="0" fillId="0" borderId="0" xfId="0" applyNumberFormat="1" applyFill="1" applyBorder="1" applyAlignment="1">
      <alignment horizontal="center"/>
    </xf>
    <xf numFmtId="9" fontId="0" fillId="0" borderId="0" xfId="1" applyFont="1" applyFill="1" applyBorder="1"/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7" fillId="0" borderId="0" xfId="0" applyFont="1"/>
    <xf numFmtId="9" fontId="0" fillId="2" borderId="1" xfId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opLeftCell="A34" workbookViewId="0">
      <selection activeCell="B49" sqref="B49"/>
    </sheetView>
  </sheetViews>
  <sheetFormatPr defaultRowHeight="15"/>
  <cols>
    <col min="1" max="1" width="6.42578125" style="1" bestFit="1" customWidth="1"/>
    <col min="2" max="2" width="28.5703125" customWidth="1"/>
    <col min="3" max="3" width="7.28515625" style="6" customWidth="1"/>
    <col min="4" max="4" width="7.7109375" style="17" customWidth="1"/>
    <col min="5" max="5" width="7.42578125" style="6" customWidth="1"/>
    <col min="6" max="6" width="6" style="17" customWidth="1"/>
    <col min="7" max="7" width="6.7109375" style="6" customWidth="1"/>
    <col min="8" max="8" width="5.28515625" style="17" customWidth="1"/>
    <col min="9" max="9" width="6.28515625" style="6" customWidth="1"/>
    <col min="10" max="10" width="6.28515625" style="12" customWidth="1"/>
    <col min="11" max="11" width="7.28515625" style="6" customWidth="1"/>
    <col min="12" max="12" width="8.140625" style="61" customWidth="1"/>
    <col min="13" max="13" width="9.28515625" style="63" bestFit="1" customWidth="1"/>
  </cols>
  <sheetData>
    <row r="1" spans="1:13" ht="21">
      <c r="A1" s="107" t="s">
        <v>216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1">
      <c r="A2" s="23"/>
      <c r="B2" s="27" t="s">
        <v>440</v>
      </c>
      <c r="C2" s="108" t="s">
        <v>408</v>
      </c>
      <c r="D2" s="109"/>
      <c r="E2" s="111" t="s">
        <v>409</v>
      </c>
      <c r="F2" s="112"/>
      <c r="G2" s="110" t="s">
        <v>411</v>
      </c>
      <c r="H2" s="109"/>
      <c r="I2" s="108" t="s">
        <v>656</v>
      </c>
      <c r="J2" s="109"/>
      <c r="K2" s="110" t="s">
        <v>410</v>
      </c>
      <c r="L2" s="109"/>
    </row>
    <row r="3" spans="1:13" ht="21">
      <c r="A3" s="23"/>
      <c r="B3" s="7" t="s">
        <v>675</v>
      </c>
      <c r="C3" s="62" t="s">
        <v>674</v>
      </c>
      <c r="D3" s="36" t="s">
        <v>425</v>
      </c>
      <c r="E3" s="62" t="s">
        <v>674</v>
      </c>
      <c r="F3" s="36" t="s">
        <v>425</v>
      </c>
      <c r="G3" s="62" t="s">
        <v>674</v>
      </c>
      <c r="H3" s="36" t="s">
        <v>425</v>
      </c>
      <c r="I3" s="70" t="s">
        <v>674</v>
      </c>
      <c r="J3" s="35" t="s">
        <v>425</v>
      </c>
      <c r="K3" s="62" t="s">
        <v>674</v>
      </c>
      <c r="L3" s="59" t="s">
        <v>425</v>
      </c>
    </row>
    <row r="4" spans="1:13">
      <c r="A4" s="31"/>
      <c r="B4" s="28" t="s">
        <v>427</v>
      </c>
      <c r="C4" s="51">
        <v>21</v>
      </c>
      <c r="D4" s="30"/>
      <c r="E4" s="51">
        <v>22</v>
      </c>
      <c r="F4" s="30"/>
      <c r="G4" s="51">
        <v>20</v>
      </c>
      <c r="H4" s="30"/>
      <c r="I4" s="51">
        <v>21</v>
      </c>
      <c r="J4" s="29"/>
      <c r="K4" s="51">
        <v>26</v>
      </c>
      <c r="L4" s="60"/>
      <c r="M4" s="64" t="s">
        <v>673</v>
      </c>
    </row>
    <row r="5" spans="1:13">
      <c r="A5" s="31" t="s">
        <v>441</v>
      </c>
      <c r="B5" s="28" t="s">
        <v>442</v>
      </c>
      <c r="C5" s="51"/>
      <c r="D5" s="30"/>
      <c r="E5" s="51"/>
      <c r="F5" s="30"/>
      <c r="G5" s="51"/>
      <c r="H5" s="30"/>
      <c r="I5" s="51"/>
      <c r="J5" s="29"/>
      <c r="K5" s="51"/>
      <c r="L5" s="60"/>
      <c r="M5" s="64"/>
    </row>
    <row r="6" spans="1:13" ht="20.100000000000001" customHeight="1">
      <c r="A6" s="14">
        <v>1</v>
      </c>
      <c r="B6" s="5" t="s">
        <v>444</v>
      </c>
      <c r="C6" s="26">
        <v>13</v>
      </c>
      <c r="D6" s="16">
        <f>C6/21</f>
        <v>0.61904761904761907</v>
      </c>
      <c r="E6" s="26">
        <v>15</v>
      </c>
      <c r="F6" s="16">
        <f>E6/22</f>
        <v>0.68181818181818177</v>
      </c>
      <c r="G6" s="26">
        <v>13</v>
      </c>
      <c r="H6" s="16">
        <f>G6/20</f>
        <v>0.65</v>
      </c>
      <c r="I6" s="26">
        <v>18</v>
      </c>
      <c r="J6" s="16">
        <f>I6/21</f>
        <v>0.8571428571428571</v>
      </c>
      <c r="K6" s="26">
        <v>22</v>
      </c>
      <c r="L6" s="19">
        <f>K6/26</f>
        <v>0.84615384615384615</v>
      </c>
      <c r="M6" s="71">
        <f>(D6+F6+H6+J6+L6)/5</f>
        <v>0.73083250083250084</v>
      </c>
    </row>
    <row r="7" spans="1:13" ht="20.100000000000001" customHeight="1">
      <c r="A7" s="14">
        <v>2</v>
      </c>
      <c r="B7" s="5" t="s">
        <v>445</v>
      </c>
      <c r="C7" s="26">
        <v>15</v>
      </c>
      <c r="D7" s="16">
        <f t="shared" ref="D7:D47" si="0">C7/21</f>
        <v>0.7142857142857143</v>
      </c>
      <c r="E7" s="26">
        <v>14</v>
      </c>
      <c r="F7" s="16">
        <f t="shared" ref="F7:F47" si="1">E7/22</f>
        <v>0.63636363636363635</v>
      </c>
      <c r="G7" s="26">
        <v>12</v>
      </c>
      <c r="H7" s="16">
        <f t="shared" ref="H7:H47" si="2">G7/20</f>
        <v>0.6</v>
      </c>
      <c r="I7" s="26">
        <v>16</v>
      </c>
      <c r="J7" s="16">
        <f t="shared" ref="J7:J47" si="3">I7/21</f>
        <v>0.76190476190476186</v>
      </c>
      <c r="K7" s="26">
        <v>20</v>
      </c>
      <c r="L7" s="19">
        <f t="shared" ref="L7:L47" si="4">K7/26</f>
        <v>0.76923076923076927</v>
      </c>
      <c r="M7" s="64">
        <f t="shared" ref="M7:M47" si="5">(D7+F7+H7+J7+L7)/5</f>
        <v>0.69635697635697635</v>
      </c>
    </row>
    <row r="8" spans="1:13" ht="20.100000000000001" customHeight="1">
      <c r="A8" s="14">
        <v>3</v>
      </c>
      <c r="B8" s="5" t="s">
        <v>446</v>
      </c>
      <c r="C8" s="26">
        <v>17</v>
      </c>
      <c r="D8" s="16">
        <f t="shared" si="0"/>
        <v>0.80952380952380953</v>
      </c>
      <c r="E8" s="26">
        <v>17</v>
      </c>
      <c r="F8" s="16">
        <f t="shared" si="1"/>
        <v>0.77272727272727271</v>
      </c>
      <c r="G8" s="26">
        <v>17</v>
      </c>
      <c r="H8" s="16">
        <f t="shared" si="2"/>
        <v>0.85</v>
      </c>
      <c r="I8" s="26">
        <v>17</v>
      </c>
      <c r="J8" s="16">
        <f t="shared" si="3"/>
        <v>0.80952380952380953</v>
      </c>
      <c r="K8" s="26">
        <v>20</v>
      </c>
      <c r="L8" s="19">
        <f t="shared" si="4"/>
        <v>0.76923076923076927</v>
      </c>
      <c r="M8" s="64">
        <f t="shared" si="5"/>
        <v>0.80220113220113221</v>
      </c>
    </row>
    <row r="9" spans="1:13" ht="20.100000000000001" customHeight="1">
      <c r="A9" s="14">
        <v>4</v>
      </c>
      <c r="B9" s="5" t="s">
        <v>447</v>
      </c>
      <c r="C9" s="26">
        <v>15</v>
      </c>
      <c r="D9" s="16">
        <f t="shared" si="0"/>
        <v>0.7142857142857143</v>
      </c>
      <c r="E9" s="26">
        <v>14</v>
      </c>
      <c r="F9" s="16">
        <f t="shared" si="1"/>
        <v>0.63636363636363635</v>
      </c>
      <c r="G9" s="26">
        <v>12</v>
      </c>
      <c r="H9" s="16">
        <f t="shared" si="2"/>
        <v>0.6</v>
      </c>
      <c r="I9" s="26">
        <v>11</v>
      </c>
      <c r="J9" s="16">
        <f t="shared" si="3"/>
        <v>0.52380952380952384</v>
      </c>
      <c r="K9" s="26">
        <v>14</v>
      </c>
      <c r="L9" s="19">
        <f t="shared" si="4"/>
        <v>0.53846153846153844</v>
      </c>
      <c r="M9" s="64">
        <f t="shared" si="5"/>
        <v>0.60258408258408258</v>
      </c>
    </row>
    <row r="10" spans="1:13" ht="20.100000000000001" customHeight="1">
      <c r="A10" s="14">
        <v>5</v>
      </c>
      <c r="B10" s="5" t="s">
        <v>448</v>
      </c>
      <c r="C10" s="26">
        <v>14</v>
      </c>
      <c r="D10" s="16">
        <f t="shared" si="0"/>
        <v>0.66666666666666663</v>
      </c>
      <c r="E10" s="26">
        <v>14</v>
      </c>
      <c r="F10" s="16">
        <f t="shared" si="1"/>
        <v>0.63636363636363635</v>
      </c>
      <c r="G10" s="26">
        <v>14</v>
      </c>
      <c r="H10" s="16">
        <f t="shared" si="2"/>
        <v>0.7</v>
      </c>
      <c r="I10" s="26">
        <v>14</v>
      </c>
      <c r="J10" s="16">
        <f t="shared" si="3"/>
        <v>0.66666666666666663</v>
      </c>
      <c r="K10" s="26">
        <v>14</v>
      </c>
      <c r="L10" s="19">
        <f t="shared" si="4"/>
        <v>0.53846153846153844</v>
      </c>
      <c r="M10" s="64">
        <f t="shared" si="5"/>
        <v>0.64163170163170158</v>
      </c>
    </row>
    <row r="11" spans="1:13" ht="20.100000000000001" customHeight="1">
      <c r="A11" s="14">
        <v>6</v>
      </c>
      <c r="B11" s="5" t="s">
        <v>449</v>
      </c>
      <c r="C11" s="26">
        <v>19</v>
      </c>
      <c r="D11" s="16">
        <f t="shared" si="0"/>
        <v>0.90476190476190477</v>
      </c>
      <c r="E11" s="26">
        <v>20</v>
      </c>
      <c r="F11" s="16">
        <f t="shared" si="1"/>
        <v>0.90909090909090906</v>
      </c>
      <c r="G11" s="26">
        <v>17</v>
      </c>
      <c r="H11" s="16">
        <f t="shared" si="2"/>
        <v>0.85</v>
      </c>
      <c r="I11" s="26">
        <v>20</v>
      </c>
      <c r="J11" s="16">
        <f t="shared" si="3"/>
        <v>0.95238095238095233</v>
      </c>
      <c r="K11" s="26">
        <v>22</v>
      </c>
      <c r="L11" s="19">
        <f t="shared" si="4"/>
        <v>0.84615384615384615</v>
      </c>
      <c r="M11" s="64">
        <f t="shared" si="5"/>
        <v>0.89247752247752243</v>
      </c>
    </row>
    <row r="12" spans="1:13" ht="20.100000000000001" customHeight="1">
      <c r="A12" s="14">
        <v>7</v>
      </c>
      <c r="B12" s="5" t="s">
        <v>450</v>
      </c>
      <c r="C12" s="26">
        <v>0</v>
      </c>
      <c r="D12" s="16">
        <f t="shared" si="0"/>
        <v>0</v>
      </c>
      <c r="E12" s="26">
        <v>0</v>
      </c>
      <c r="F12" s="16">
        <f t="shared" si="1"/>
        <v>0</v>
      </c>
      <c r="G12" s="26">
        <v>0</v>
      </c>
      <c r="H12" s="16">
        <f t="shared" si="2"/>
        <v>0</v>
      </c>
      <c r="I12" s="57">
        <v>0</v>
      </c>
      <c r="J12" s="16">
        <f t="shared" si="3"/>
        <v>0</v>
      </c>
      <c r="K12" s="26">
        <v>0</v>
      </c>
      <c r="L12" s="19">
        <f t="shared" si="4"/>
        <v>0</v>
      </c>
      <c r="M12" s="106">
        <f t="shared" si="5"/>
        <v>0</v>
      </c>
    </row>
    <row r="13" spans="1:13" ht="20.100000000000001" customHeight="1">
      <c r="A13" s="14">
        <v>8</v>
      </c>
      <c r="B13" s="5" t="s">
        <v>451</v>
      </c>
      <c r="C13" s="26">
        <v>12</v>
      </c>
      <c r="D13" s="16">
        <f t="shared" si="0"/>
        <v>0.5714285714285714</v>
      </c>
      <c r="E13" s="26">
        <v>12</v>
      </c>
      <c r="F13" s="16">
        <f t="shared" si="1"/>
        <v>0.54545454545454541</v>
      </c>
      <c r="G13" s="26">
        <v>12</v>
      </c>
      <c r="H13" s="16">
        <f t="shared" si="2"/>
        <v>0.6</v>
      </c>
      <c r="I13" s="26">
        <v>14</v>
      </c>
      <c r="J13" s="16">
        <f t="shared" si="3"/>
        <v>0.66666666666666663</v>
      </c>
      <c r="K13" s="26">
        <v>15</v>
      </c>
      <c r="L13" s="19">
        <f t="shared" si="4"/>
        <v>0.57692307692307687</v>
      </c>
      <c r="M13" s="64">
        <f t="shared" si="5"/>
        <v>0.59209457209457206</v>
      </c>
    </row>
    <row r="14" spans="1:13" ht="20.100000000000001" customHeight="1">
      <c r="A14" s="14">
        <v>9</v>
      </c>
      <c r="B14" s="5" t="s">
        <v>452</v>
      </c>
      <c r="C14" s="26">
        <v>16</v>
      </c>
      <c r="D14" s="16">
        <f t="shared" si="0"/>
        <v>0.76190476190476186</v>
      </c>
      <c r="E14" s="26">
        <v>16</v>
      </c>
      <c r="F14" s="16">
        <f t="shared" si="1"/>
        <v>0.72727272727272729</v>
      </c>
      <c r="G14" s="26">
        <v>14</v>
      </c>
      <c r="H14" s="16">
        <f t="shared" si="2"/>
        <v>0.7</v>
      </c>
      <c r="I14" s="26">
        <v>20</v>
      </c>
      <c r="J14" s="16">
        <f t="shared" si="3"/>
        <v>0.95238095238095233</v>
      </c>
      <c r="K14" s="26">
        <v>20</v>
      </c>
      <c r="L14" s="19">
        <f t="shared" si="4"/>
        <v>0.76923076923076927</v>
      </c>
      <c r="M14" s="64">
        <f t="shared" si="5"/>
        <v>0.78215784215784212</v>
      </c>
    </row>
    <row r="15" spans="1:13" ht="20.100000000000001" customHeight="1">
      <c r="A15" s="14">
        <v>10</v>
      </c>
      <c r="B15" s="5" t="s">
        <v>453</v>
      </c>
      <c r="C15" s="26">
        <v>17</v>
      </c>
      <c r="D15" s="16">
        <f t="shared" si="0"/>
        <v>0.80952380952380953</v>
      </c>
      <c r="E15" s="26">
        <v>16</v>
      </c>
      <c r="F15" s="16">
        <f t="shared" si="1"/>
        <v>0.72727272727272729</v>
      </c>
      <c r="G15" s="26">
        <v>16</v>
      </c>
      <c r="H15" s="16">
        <f t="shared" si="2"/>
        <v>0.8</v>
      </c>
      <c r="I15" s="26">
        <v>17</v>
      </c>
      <c r="J15" s="16">
        <f t="shared" si="3"/>
        <v>0.80952380952380953</v>
      </c>
      <c r="K15" s="26">
        <v>19</v>
      </c>
      <c r="L15" s="19">
        <f t="shared" si="4"/>
        <v>0.73076923076923073</v>
      </c>
      <c r="M15" s="64">
        <f t="shared" si="5"/>
        <v>0.77541791541791538</v>
      </c>
    </row>
    <row r="16" spans="1:13" ht="20.100000000000001" customHeight="1">
      <c r="A16" s="14">
        <v>11</v>
      </c>
      <c r="B16" s="5" t="s">
        <v>454</v>
      </c>
      <c r="C16" s="26">
        <v>18</v>
      </c>
      <c r="D16" s="16">
        <f t="shared" si="0"/>
        <v>0.8571428571428571</v>
      </c>
      <c r="E16" s="26">
        <v>18</v>
      </c>
      <c r="F16" s="16">
        <f t="shared" si="1"/>
        <v>0.81818181818181823</v>
      </c>
      <c r="G16" s="26">
        <v>17</v>
      </c>
      <c r="H16" s="16">
        <f t="shared" si="2"/>
        <v>0.85</v>
      </c>
      <c r="I16" s="26">
        <v>17</v>
      </c>
      <c r="J16" s="16">
        <f t="shared" si="3"/>
        <v>0.80952380952380953</v>
      </c>
      <c r="K16" s="26">
        <v>16</v>
      </c>
      <c r="L16" s="19">
        <f t="shared" si="4"/>
        <v>0.61538461538461542</v>
      </c>
      <c r="M16" s="64">
        <f t="shared" si="5"/>
        <v>0.79004662004662007</v>
      </c>
    </row>
    <row r="17" spans="1:13" ht="20.100000000000001" customHeight="1">
      <c r="A17" s="14">
        <v>12</v>
      </c>
      <c r="B17" s="5" t="s">
        <v>455</v>
      </c>
      <c r="C17" s="26">
        <v>15</v>
      </c>
      <c r="D17" s="16">
        <f t="shared" si="0"/>
        <v>0.7142857142857143</v>
      </c>
      <c r="E17" s="26">
        <v>15</v>
      </c>
      <c r="F17" s="16">
        <f t="shared" si="1"/>
        <v>0.68181818181818177</v>
      </c>
      <c r="G17" s="26">
        <v>14</v>
      </c>
      <c r="H17" s="16">
        <f t="shared" si="2"/>
        <v>0.7</v>
      </c>
      <c r="I17" s="26">
        <v>17</v>
      </c>
      <c r="J17" s="16">
        <f t="shared" si="3"/>
        <v>0.80952380952380953</v>
      </c>
      <c r="K17" s="26">
        <v>20</v>
      </c>
      <c r="L17" s="19">
        <f t="shared" si="4"/>
        <v>0.76923076923076927</v>
      </c>
      <c r="M17" s="64">
        <f t="shared" si="5"/>
        <v>0.7349716949716949</v>
      </c>
    </row>
    <row r="18" spans="1:13" ht="20.100000000000001" customHeight="1">
      <c r="A18" s="14">
        <v>13</v>
      </c>
      <c r="B18" s="5" t="s">
        <v>456</v>
      </c>
      <c r="C18" s="26">
        <v>12</v>
      </c>
      <c r="D18" s="16">
        <f t="shared" si="0"/>
        <v>0.5714285714285714</v>
      </c>
      <c r="E18" s="26">
        <v>12</v>
      </c>
      <c r="F18" s="16">
        <f t="shared" si="1"/>
        <v>0.54545454545454541</v>
      </c>
      <c r="G18" s="26">
        <v>11</v>
      </c>
      <c r="H18" s="16">
        <f t="shared" si="2"/>
        <v>0.55000000000000004</v>
      </c>
      <c r="I18" s="26">
        <v>9</v>
      </c>
      <c r="J18" s="16">
        <f t="shared" si="3"/>
        <v>0.42857142857142855</v>
      </c>
      <c r="K18" s="26">
        <v>10</v>
      </c>
      <c r="L18" s="19">
        <f t="shared" si="4"/>
        <v>0.38461538461538464</v>
      </c>
      <c r="M18" s="64">
        <f t="shared" si="5"/>
        <v>0.49601398601398594</v>
      </c>
    </row>
    <row r="19" spans="1:13" ht="20.100000000000001" customHeight="1">
      <c r="A19" s="22">
        <v>14</v>
      </c>
      <c r="B19" s="5" t="s">
        <v>457</v>
      </c>
      <c r="C19" s="26">
        <v>13</v>
      </c>
      <c r="D19" s="16">
        <f t="shared" si="0"/>
        <v>0.61904761904761907</v>
      </c>
      <c r="E19" s="26">
        <v>13</v>
      </c>
      <c r="F19" s="16">
        <f t="shared" si="1"/>
        <v>0.59090909090909094</v>
      </c>
      <c r="G19" s="26">
        <v>12</v>
      </c>
      <c r="H19" s="16">
        <f t="shared" si="2"/>
        <v>0.6</v>
      </c>
      <c r="I19" s="21">
        <v>13</v>
      </c>
      <c r="J19" s="16">
        <f t="shared" si="3"/>
        <v>0.61904761904761907</v>
      </c>
      <c r="K19" s="26">
        <v>15</v>
      </c>
      <c r="L19" s="19">
        <f t="shared" si="4"/>
        <v>0.57692307692307687</v>
      </c>
      <c r="M19" s="64">
        <f t="shared" si="5"/>
        <v>0.60118548118548121</v>
      </c>
    </row>
    <row r="20" spans="1:13" ht="20.100000000000001" customHeight="1">
      <c r="A20" s="14">
        <v>15</v>
      </c>
      <c r="B20" s="43" t="s">
        <v>458</v>
      </c>
      <c r="C20" s="26">
        <v>0</v>
      </c>
      <c r="D20" s="16">
        <f t="shared" si="0"/>
        <v>0</v>
      </c>
      <c r="E20" s="26">
        <v>0</v>
      </c>
      <c r="F20" s="16">
        <f t="shared" si="1"/>
        <v>0</v>
      </c>
      <c r="G20" s="26">
        <v>0</v>
      </c>
      <c r="H20" s="16">
        <f t="shared" si="2"/>
        <v>0</v>
      </c>
      <c r="I20" s="18">
        <v>0</v>
      </c>
      <c r="J20" s="16">
        <f t="shared" si="3"/>
        <v>0</v>
      </c>
      <c r="K20" s="26">
        <v>0</v>
      </c>
      <c r="L20" s="19">
        <f t="shared" si="4"/>
        <v>0</v>
      </c>
      <c r="M20" s="64">
        <f t="shared" si="5"/>
        <v>0</v>
      </c>
    </row>
    <row r="21" spans="1:13" ht="20.100000000000001" customHeight="1">
      <c r="A21" s="14">
        <v>16</v>
      </c>
      <c r="B21" s="5" t="s">
        <v>459</v>
      </c>
      <c r="C21" s="26">
        <v>15</v>
      </c>
      <c r="D21" s="16">
        <f t="shared" si="0"/>
        <v>0.7142857142857143</v>
      </c>
      <c r="E21" s="26">
        <v>15</v>
      </c>
      <c r="F21" s="16">
        <f t="shared" si="1"/>
        <v>0.68181818181818177</v>
      </c>
      <c r="G21" s="26">
        <v>14</v>
      </c>
      <c r="H21" s="16">
        <f t="shared" si="2"/>
        <v>0.7</v>
      </c>
      <c r="I21" s="18">
        <v>15</v>
      </c>
      <c r="J21" s="16">
        <f t="shared" si="3"/>
        <v>0.7142857142857143</v>
      </c>
      <c r="K21" s="26">
        <v>18</v>
      </c>
      <c r="L21" s="19">
        <f t="shared" si="4"/>
        <v>0.69230769230769229</v>
      </c>
      <c r="M21" s="64">
        <f t="shared" si="5"/>
        <v>0.70053946053946059</v>
      </c>
    </row>
    <row r="22" spans="1:13" ht="20.100000000000001" customHeight="1">
      <c r="A22" s="14">
        <v>17</v>
      </c>
      <c r="B22" s="5" t="s">
        <v>460</v>
      </c>
      <c r="C22" s="26">
        <v>19</v>
      </c>
      <c r="D22" s="16">
        <f t="shared" si="0"/>
        <v>0.90476190476190477</v>
      </c>
      <c r="E22" s="26">
        <v>22</v>
      </c>
      <c r="F22" s="16">
        <f t="shared" si="1"/>
        <v>1</v>
      </c>
      <c r="G22" s="26">
        <v>19</v>
      </c>
      <c r="H22" s="16">
        <f t="shared" si="2"/>
        <v>0.95</v>
      </c>
      <c r="I22" s="18">
        <v>20</v>
      </c>
      <c r="J22" s="16">
        <f t="shared" si="3"/>
        <v>0.95238095238095233</v>
      </c>
      <c r="K22" s="26">
        <v>22</v>
      </c>
      <c r="L22" s="19">
        <f t="shared" si="4"/>
        <v>0.84615384615384615</v>
      </c>
      <c r="M22" s="64">
        <f t="shared" si="5"/>
        <v>0.93065934065934053</v>
      </c>
    </row>
    <row r="23" spans="1:13" ht="20.100000000000001" customHeight="1">
      <c r="A23" s="22">
        <v>18</v>
      </c>
      <c r="B23" s="5" t="s">
        <v>461</v>
      </c>
      <c r="C23" s="26">
        <v>11</v>
      </c>
      <c r="D23" s="16">
        <f t="shared" si="0"/>
        <v>0.52380952380952384</v>
      </c>
      <c r="E23" s="26">
        <v>11</v>
      </c>
      <c r="F23" s="16">
        <f t="shared" si="1"/>
        <v>0.5</v>
      </c>
      <c r="G23" s="26">
        <v>12</v>
      </c>
      <c r="H23" s="16">
        <f t="shared" si="2"/>
        <v>0.6</v>
      </c>
      <c r="I23" s="26">
        <v>10</v>
      </c>
      <c r="J23" s="16">
        <f t="shared" si="3"/>
        <v>0.47619047619047616</v>
      </c>
      <c r="K23" s="26">
        <v>10</v>
      </c>
      <c r="L23" s="19">
        <f t="shared" si="4"/>
        <v>0.38461538461538464</v>
      </c>
      <c r="M23" s="64">
        <f t="shared" si="5"/>
        <v>0.49692307692307691</v>
      </c>
    </row>
    <row r="24" spans="1:13" ht="20.100000000000001" customHeight="1">
      <c r="A24" s="14">
        <v>19</v>
      </c>
      <c r="B24" s="5" t="s">
        <v>462</v>
      </c>
      <c r="C24" s="26">
        <v>6</v>
      </c>
      <c r="D24" s="16">
        <f t="shared" si="0"/>
        <v>0.2857142857142857</v>
      </c>
      <c r="E24" s="26">
        <v>6</v>
      </c>
      <c r="F24" s="16">
        <f t="shared" si="1"/>
        <v>0.27272727272727271</v>
      </c>
      <c r="G24" s="26">
        <v>6</v>
      </c>
      <c r="H24" s="16">
        <f t="shared" si="2"/>
        <v>0.3</v>
      </c>
      <c r="I24" s="26">
        <v>4</v>
      </c>
      <c r="J24" s="16">
        <f t="shared" si="3"/>
        <v>0.19047619047619047</v>
      </c>
      <c r="K24" s="26">
        <v>1</v>
      </c>
      <c r="L24" s="19">
        <f t="shared" si="4"/>
        <v>3.8461538461538464E-2</v>
      </c>
      <c r="M24" s="106">
        <f t="shared" si="5"/>
        <v>0.21747585747585746</v>
      </c>
    </row>
    <row r="25" spans="1:13" ht="20.100000000000001" customHeight="1">
      <c r="A25" s="14">
        <v>20</v>
      </c>
      <c r="B25" s="5" t="s">
        <v>463</v>
      </c>
      <c r="C25" s="26">
        <v>14</v>
      </c>
      <c r="D25" s="16">
        <f t="shared" si="0"/>
        <v>0.66666666666666663</v>
      </c>
      <c r="E25" s="26">
        <v>14</v>
      </c>
      <c r="F25" s="16">
        <f t="shared" si="1"/>
        <v>0.63636363636363635</v>
      </c>
      <c r="G25" s="26">
        <v>13</v>
      </c>
      <c r="H25" s="16">
        <f t="shared" si="2"/>
        <v>0.65</v>
      </c>
      <c r="I25" s="26">
        <v>17</v>
      </c>
      <c r="J25" s="16">
        <f t="shared" si="3"/>
        <v>0.80952380952380953</v>
      </c>
      <c r="K25" s="26">
        <v>18</v>
      </c>
      <c r="L25" s="19">
        <f t="shared" si="4"/>
        <v>0.69230769230769229</v>
      </c>
      <c r="M25" s="64">
        <f t="shared" si="5"/>
        <v>0.69097236097236103</v>
      </c>
    </row>
    <row r="26" spans="1:13" ht="20.100000000000001" customHeight="1">
      <c r="A26" s="14">
        <v>21</v>
      </c>
      <c r="B26" s="5" t="s">
        <v>464</v>
      </c>
      <c r="C26" s="26">
        <v>16</v>
      </c>
      <c r="D26" s="16">
        <f t="shared" si="0"/>
        <v>0.76190476190476186</v>
      </c>
      <c r="E26" s="26">
        <v>17</v>
      </c>
      <c r="F26" s="16">
        <f t="shared" si="1"/>
        <v>0.77272727272727271</v>
      </c>
      <c r="G26" s="26">
        <v>16</v>
      </c>
      <c r="H26" s="16">
        <f t="shared" si="2"/>
        <v>0.8</v>
      </c>
      <c r="I26" s="26">
        <v>16</v>
      </c>
      <c r="J26" s="16">
        <f t="shared" si="3"/>
        <v>0.76190476190476186</v>
      </c>
      <c r="K26" s="26">
        <v>21</v>
      </c>
      <c r="L26" s="19">
        <f t="shared" si="4"/>
        <v>0.80769230769230771</v>
      </c>
      <c r="M26" s="64">
        <f t="shared" si="5"/>
        <v>0.78084582084582088</v>
      </c>
    </row>
    <row r="27" spans="1:13" ht="20.100000000000001" customHeight="1">
      <c r="A27" s="14">
        <v>22</v>
      </c>
      <c r="B27" s="5" t="s">
        <v>465</v>
      </c>
      <c r="C27" s="26">
        <v>20</v>
      </c>
      <c r="D27" s="16">
        <f t="shared" si="0"/>
        <v>0.95238095238095233</v>
      </c>
      <c r="E27" s="26">
        <v>21</v>
      </c>
      <c r="F27" s="16">
        <f t="shared" si="1"/>
        <v>0.95454545454545459</v>
      </c>
      <c r="G27" s="26">
        <v>18</v>
      </c>
      <c r="H27" s="16">
        <f t="shared" si="2"/>
        <v>0.9</v>
      </c>
      <c r="I27" s="26">
        <v>18</v>
      </c>
      <c r="J27" s="16">
        <f t="shared" si="3"/>
        <v>0.8571428571428571</v>
      </c>
      <c r="K27" s="26">
        <v>18</v>
      </c>
      <c r="L27" s="19">
        <f t="shared" si="4"/>
        <v>0.69230769230769229</v>
      </c>
      <c r="M27" s="64">
        <f t="shared" si="5"/>
        <v>0.87127539127539122</v>
      </c>
    </row>
    <row r="28" spans="1:13" ht="20.100000000000001" customHeight="1">
      <c r="A28" s="14">
        <v>23</v>
      </c>
      <c r="B28" s="5" t="s">
        <v>466</v>
      </c>
      <c r="C28" s="26">
        <v>19</v>
      </c>
      <c r="D28" s="16">
        <f t="shared" si="0"/>
        <v>0.90476190476190477</v>
      </c>
      <c r="E28" s="26">
        <v>21</v>
      </c>
      <c r="F28" s="16">
        <f t="shared" si="1"/>
        <v>0.95454545454545459</v>
      </c>
      <c r="G28" s="26">
        <v>19</v>
      </c>
      <c r="H28" s="16">
        <f t="shared" si="2"/>
        <v>0.95</v>
      </c>
      <c r="I28" s="26">
        <v>19</v>
      </c>
      <c r="J28" s="16">
        <f t="shared" si="3"/>
        <v>0.90476190476190477</v>
      </c>
      <c r="K28" s="26">
        <v>22</v>
      </c>
      <c r="L28" s="19">
        <f t="shared" si="4"/>
        <v>0.84615384615384615</v>
      </c>
      <c r="M28" s="64">
        <f t="shared" si="5"/>
        <v>0.91204462204462211</v>
      </c>
    </row>
    <row r="29" spans="1:13" ht="20.100000000000001" customHeight="1">
      <c r="A29" s="14">
        <v>24</v>
      </c>
      <c r="B29" s="5" t="s">
        <v>467</v>
      </c>
      <c r="C29" s="26">
        <v>16</v>
      </c>
      <c r="D29" s="16">
        <f t="shared" si="0"/>
        <v>0.76190476190476186</v>
      </c>
      <c r="E29" s="26">
        <v>18</v>
      </c>
      <c r="F29" s="16">
        <f t="shared" si="1"/>
        <v>0.81818181818181823</v>
      </c>
      <c r="G29" s="26">
        <v>18</v>
      </c>
      <c r="H29" s="16">
        <f t="shared" si="2"/>
        <v>0.9</v>
      </c>
      <c r="I29" s="26">
        <v>20</v>
      </c>
      <c r="J29" s="16">
        <f t="shared" si="3"/>
        <v>0.95238095238095233</v>
      </c>
      <c r="K29" s="26">
        <v>22</v>
      </c>
      <c r="L29" s="19">
        <f t="shared" si="4"/>
        <v>0.84615384615384615</v>
      </c>
      <c r="M29" s="64">
        <f t="shared" si="5"/>
        <v>0.85572427572427556</v>
      </c>
    </row>
    <row r="30" spans="1:13" ht="20.100000000000001" customHeight="1">
      <c r="A30" s="14">
        <v>25</v>
      </c>
      <c r="B30" s="46" t="s">
        <v>468</v>
      </c>
      <c r="C30" s="26">
        <v>13</v>
      </c>
      <c r="D30" s="16">
        <f t="shared" si="0"/>
        <v>0.61904761904761907</v>
      </c>
      <c r="E30" s="26">
        <v>12</v>
      </c>
      <c r="F30" s="16">
        <f t="shared" si="1"/>
        <v>0.54545454545454541</v>
      </c>
      <c r="G30" s="26">
        <v>11</v>
      </c>
      <c r="H30" s="16">
        <f t="shared" si="2"/>
        <v>0.55000000000000004</v>
      </c>
      <c r="I30" s="26">
        <v>12</v>
      </c>
      <c r="J30" s="16">
        <f t="shared" si="3"/>
        <v>0.5714285714285714</v>
      </c>
      <c r="K30" s="26">
        <v>18</v>
      </c>
      <c r="L30" s="19">
        <f t="shared" si="4"/>
        <v>0.69230769230769229</v>
      </c>
      <c r="M30" s="64">
        <f t="shared" si="5"/>
        <v>0.59564768564768555</v>
      </c>
    </row>
    <row r="31" spans="1:13" ht="20.100000000000001" customHeight="1">
      <c r="A31" s="14">
        <v>26</v>
      </c>
      <c r="B31" s="5" t="s">
        <v>469</v>
      </c>
      <c r="C31" s="26">
        <v>16</v>
      </c>
      <c r="D31" s="16">
        <f t="shared" si="0"/>
        <v>0.76190476190476186</v>
      </c>
      <c r="E31" s="26">
        <v>16</v>
      </c>
      <c r="F31" s="16">
        <f t="shared" si="1"/>
        <v>0.72727272727272729</v>
      </c>
      <c r="G31" s="26">
        <v>15</v>
      </c>
      <c r="H31" s="16">
        <f t="shared" si="2"/>
        <v>0.75</v>
      </c>
      <c r="I31" s="26">
        <v>16</v>
      </c>
      <c r="J31" s="16">
        <f t="shared" si="3"/>
        <v>0.76190476190476186</v>
      </c>
      <c r="K31" s="26">
        <v>21</v>
      </c>
      <c r="L31" s="19">
        <f t="shared" si="4"/>
        <v>0.80769230769230771</v>
      </c>
      <c r="M31" s="64">
        <f t="shared" si="5"/>
        <v>0.76175491175491172</v>
      </c>
    </row>
    <row r="32" spans="1:13" ht="20.100000000000001" customHeight="1">
      <c r="A32" s="14">
        <v>27</v>
      </c>
      <c r="B32" s="5" t="s">
        <v>470</v>
      </c>
      <c r="C32" s="26">
        <v>21</v>
      </c>
      <c r="D32" s="16">
        <f t="shared" si="0"/>
        <v>1</v>
      </c>
      <c r="E32" s="26">
        <v>22</v>
      </c>
      <c r="F32" s="16">
        <f t="shared" si="1"/>
        <v>1</v>
      </c>
      <c r="G32" s="26">
        <v>20</v>
      </c>
      <c r="H32" s="16">
        <f t="shared" si="2"/>
        <v>1</v>
      </c>
      <c r="I32" s="26">
        <v>18</v>
      </c>
      <c r="J32" s="16">
        <f t="shared" si="3"/>
        <v>0.8571428571428571</v>
      </c>
      <c r="K32" s="26">
        <v>18</v>
      </c>
      <c r="L32" s="19">
        <f t="shared" si="4"/>
        <v>0.69230769230769229</v>
      </c>
      <c r="M32" s="64">
        <f t="shared" si="5"/>
        <v>0.90989010989010988</v>
      </c>
    </row>
    <row r="33" spans="1:13" ht="20.100000000000001" customHeight="1">
      <c r="A33" s="14">
        <v>28</v>
      </c>
      <c r="B33" s="5" t="s">
        <v>471</v>
      </c>
      <c r="C33" s="26">
        <v>16</v>
      </c>
      <c r="D33" s="16">
        <f t="shared" si="0"/>
        <v>0.76190476190476186</v>
      </c>
      <c r="E33" s="26">
        <v>17</v>
      </c>
      <c r="F33" s="16">
        <f t="shared" si="1"/>
        <v>0.77272727272727271</v>
      </c>
      <c r="G33" s="26">
        <v>16</v>
      </c>
      <c r="H33" s="16">
        <f t="shared" si="2"/>
        <v>0.8</v>
      </c>
      <c r="I33" s="26">
        <v>16</v>
      </c>
      <c r="J33" s="16">
        <f t="shared" si="3"/>
        <v>0.76190476190476186</v>
      </c>
      <c r="K33" s="26">
        <v>16</v>
      </c>
      <c r="L33" s="19">
        <f t="shared" si="4"/>
        <v>0.61538461538461542</v>
      </c>
      <c r="M33" s="64">
        <f t="shared" si="5"/>
        <v>0.74238428238428233</v>
      </c>
    </row>
    <row r="34" spans="1:13" ht="20.100000000000001" customHeight="1">
      <c r="A34" s="14">
        <v>29</v>
      </c>
      <c r="B34" s="5" t="s">
        <v>472</v>
      </c>
      <c r="C34" s="26">
        <v>20</v>
      </c>
      <c r="D34" s="16">
        <f t="shared" si="0"/>
        <v>0.95238095238095233</v>
      </c>
      <c r="E34" s="26">
        <v>20</v>
      </c>
      <c r="F34" s="16">
        <f t="shared" si="1"/>
        <v>0.90909090909090906</v>
      </c>
      <c r="G34" s="26">
        <v>19</v>
      </c>
      <c r="H34" s="16">
        <f t="shared" si="2"/>
        <v>0.95</v>
      </c>
      <c r="I34" s="26">
        <v>16</v>
      </c>
      <c r="J34" s="16">
        <f t="shared" si="3"/>
        <v>0.76190476190476186</v>
      </c>
      <c r="K34" s="26">
        <v>22</v>
      </c>
      <c r="L34" s="19">
        <f t="shared" si="4"/>
        <v>0.84615384615384615</v>
      </c>
      <c r="M34" s="64">
        <f t="shared" si="5"/>
        <v>0.88390609390609376</v>
      </c>
    </row>
    <row r="35" spans="1:13" ht="20.100000000000001" customHeight="1">
      <c r="A35" s="14">
        <v>30</v>
      </c>
      <c r="B35" s="47" t="s">
        <v>473</v>
      </c>
      <c r="C35" s="26">
        <v>0</v>
      </c>
      <c r="D35" s="16">
        <f t="shared" si="0"/>
        <v>0</v>
      </c>
      <c r="E35" s="26">
        <v>0</v>
      </c>
      <c r="F35" s="16">
        <f t="shared" si="1"/>
        <v>0</v>
      </c>
      <c r="G35" s="26">
        <v>0</v>
      </c>
      <c r="H35" s="16">
        <f t="shared" si="2"/>
        <v>0</v>
      </c>
      <c r="I35" s="26">
        <v>0</v>
      </c>
      <c r="J35" s="16">
        <f t="shared" si="3"/>
        <v>0</v>
      </c>
      <c r="K35" s="26">
        <v>0</v>
      </c>
      <c r="L35" s="19">
        <f t="shared" si="4"/>
        <v>0</v>
      </c>
      <c r="M35" s="64">
        <f t="shared" si="5"/>
        <v>0</v>
      </c>
    </row>
    <row r="36" spans="1:13" ht="20.100000000000001" customHeight="1">
      <c r="A36" s="14">
        <v>31</v>
      </c>
      <c r="B36" s="10" t="s">
        <v>474</v>
      </c>
      <c r="C36" s="26">
        <v>1</v>
      </c>
      <c r="D36" s="16">
        <f t="shared" si="0"/>
        <v>4.7619047619047616E-2</v>
      </c>
      <c r="E36" s="26">
        <v>1</v>
      </c>
      <c r="F36" s="16">
        <f t="shared" si="1"/>
        <v>4.5454545454545456E-2</v>
      </c>
      <c r="G36" s="26">
        <v>0</v>
      </c>
      <c r="H36" s="16">
        <f t="shared" si="2"/>
        <v>0</v>
      </c>
      <c r="I36" s="26">
        <v>0</v>
      </c>
      <c r="J36" s="16">
        <f t="shared" si="3"/>
        <v>0</v>
      </c>
      <c r="K36" s="26">
        <v>0</v>
      </c>
      <c r="L36" s="19">
        <f t="shared" si="4"/>
        <v>0</v>
      </c>
      <c r="M36" s="106">
        <f t="shared" si="5"/>
        <v>1.8614718614718615E-2</v>
      </c>
    </row>
    <row r="37" spans="1:13" ht="20.100000000000001" customHeight="1">
      <c r="A37" s="14">
        <v>32</v>
      </c>
      <c r="B37" s="10" t="s">
        <v>475</v>
      </c>
      <c r="C37" s="26">
        <v>14</v>
      </c>
      <c r="D37" s="16">
        <f t="shared" si="0"/>
        <v>0.66666666666666663</v>
      </c>
      <c r="E37" s="26">
        <v>15</v>
      </c>
      <c r="F37" s="16">
        <f t="shared" si="1"/>
        <v>0.68181818181818177</v>
      </c>
      <c r="G37" s="26">
        <v>13</v>
      </c>
      <c r="H37" s="16">
        <f t="shared" si="2"/>
        <v>0.65</v>
      </c>
      <c r="I37" s="26">
        <v>17</v>
      </c>
      <c r="J37" s="16">
        <f t="shared" si="3"/>
        <v>0.80952380952380953</v>
      </c>
      <c r="K37" s="26">
        <v>17</v>
      </c>
      <c r="L37" s="19">
        <f t="shared" si="4"/>
        <v>0.65384615384615385</v>
      </c>
      <c r="M37" s="64">
        <f t="shared" si="5"/>
        <v>0.69237096237096241</v>
      </c>
    </row>
    <row r="38" spans="1:13" ht="20.100000000000001" customHeight="1">
      <c r="A38" s="14">
        <v>33</v>
      </c>
      <c r="B38" s="10" t="s">
        <v>476</v>
      </c>
      <c r="C38" s="26">
        <v>16</v>
      </c>
      <c r="D38" s="16">
        <f t="shared" si="0"/>
        <v>0.76190476190476186</v>
      </c>
      <c r="E38" s="26">
        <v>15</v>
      </c>
      <c r="F38" s="16">
        <f t="shared" si="1"/>
        <v>0.68181818181818177</v>
      </c>
      <c r="G38" s="26">
        <v>15</v>
      </c>
      <c r="H38" s="16">
        <f t="shared" si="2"/>
        <v>0.75</v>
      </c>
      <c r="I38" s="26">
        <v>17</v>
      </c>
      <c r="J38" s="16">
        <f t="shared" si="3"/>
        <v>0.80952380952380953</v>
      </c>
      <c r="K38" s="26">
        <v>19</v>
      </c>
      <c r="L38" s="19">
        <f t="shared" si="4"/>
        <v>0.73076923076923073</v>
      </c>
      <c r="M38" s="64">
        <f t="shared" si="5"/>
        <v>0.74680319680319673</v>
      </c>
    </row>
    <row r="39" spans="1:13" ht="20.100000000000001" customHeight="1">
      <c r="A39" s="14">
        <v>34</v>
      </c>
      <c r="B39" s="10" t="s">
        <v>477</v>
      </c>
      <c r="C39" s="26">
        <v>11</v>
      </c>
      <c r="D39" s="16">
        <f t="shared" si="0"/>
        <v>0.52380952380952384</v>
      </c>
      <c r="E39" s="26">
        <v>11</v>
      </c>
      <c r="F39" s="16">
        <f t="shared" si="1"/>
        <v>0.5</v>
      </c>
      <c r="G39" s="26">
        <v>11</v>
      </c>
      <c r="H39" s="16">
        <f t="shared" si="2"/>
        <v>0.55000000000000004</v>
      </c>
      <c r="I39" s="26">
        <v>11</v>
      </c>
      <c r="J39" s="16">
        <f t="shared" si="3"/>
        <v>0.52380952380952384</v>
      </c>
      <c r="K39" s="26">
        <v>11</v>
      </c>
      <c r="L39" s="19">
        <f t="shared" si="4"/>
        <v>0.42307692307692307</v>
      </c>
      <c r="M39" s="64">
        <f t="shared" si="5"/>
        <v>0.50413919413919417</v>
      </c>
    </row>
    <row r="40" spans="1:13" ht="20.100000000000001" customHeight="1">
      <c r="A40" s="14">
        <v>35</v>
      </c>
      <c r="B40" s="10" t="s">
        <v>478</v>
      </c>
      <c r="C40" s="26">
        <v>15</v>
      </c>
      <c r="D40" s="16">
        <f t="shared" si="0"/>
        <v>0.7142857142857143</v>
      </c>
      <c r="E40" s="26">
        <v>17</v>
      </c>
      <c r="F40" s="16">
        <f t="shared" si="1"/>
        <v>0.77272727272727271</v>
      </c>
      <c r="G40" s="26">
        <v>13</v>
      </c>
      <c r="H40" s="16">
        <f t="shared" si="2"/>
        <v>0.65</v>
      </c>
      <c r="I40" s="26">
        <v>13</v>
      </c>
      <c r="J40" s="16">
        <f t="shared" si="3"/>
        <v>0.61904761904761907</v>
      </c>
      <c r="K40" s="26">
        <v>16</v>
      </c>
      <c r="L40" s="19">
        <f t="shared" si="4"/>
        <v>0.61538461538461542</v>
      </c>
      <c r="M40" s="64">
        <f t="shared" si="5"/>
        <v>0.67428904428904424</v>
      </c>
    </row>
    <row r="41" spans="1:13" ht="20.100000000000001" customHeight="1">
      <c r="A41" s="14">
        <v>36</v>
      </c>
      <c r="B41" s="5" t="s">
        <v>479</v>
      </c>
      <c r="C41" s="26">
        <v>18</v>
      </c>
      <c r="D41" s="16">
        <f t="shared" si="0"/>
        <v>0.8571428571428571</v>
      </c>
      <c r="E41" s="26">
        <v>16</v>
      </c>
      <c r="F41" s="16">
        <f t="shared" si="1"/>
        <v>0.72727272727272729</v>
      </c>
      <c r="G41" s="26">
        <v>17</v>
      </c>
      <c r="H41" s="16">
        <f t="shared" si="2"/>
        <v>0.85</v>
      </c>
      <c r="I41" s="26">
        <v>14</v>
      </c>
      <c r="J41" s="16">
        <f t="shared" si="3"/>
        <v>0.66666666666666663</v>
      </c>
      <c r="K41" s="26">
        <v>15</v>
      </c>
      <c r="L41" s="19">
        <f t="shared" si="4"/>
        <v>0.57692307692307687</v>
      </c>
      <c r="M41" s="64">
        <f t="shared" si="5"/>
        <v>0.73560106560106553</v>
      </c>
    </row>
    <row r="42" spans="1:13" ht="20.100000000000001" customHeight="1">
      <c r="A42" s="14">
        <v>37</v>
      </c>
      <c r="B42" s="5" t="s">
        <v>480</v>
      </c>
      <c r="C42" s="26">
        <v>15</v>
      </c>
      <c r="D42" s="16">
        <f t="shared" si="0"/>
        <v>0.7142857142857143</v>
      </c>
      <c r="E42" s="26">
        <v>14</v>
      </c>
      <c r="F42" s="16">
        <f t="shared" si="1"/>
        <v>0.63636363636363635</v>
      </c>
      <c r="G42" s="26">
        <v>11</v>
      </c>
      <c r="H42" s="16">
        <f t="shared" si="2"/>
        <v>0.55000000000000004</v>
      </c>
      <c r="I42" s="26">
        <v>17</v>
      </c>
      <c r="J42" s="16">
        <f t="shared" si="3"/>
        <v>0.80952380952380953</v>
      </c>
      <c r="K42" s="26">
        <v>17</v>
      </c>
      <c r="L42" s="19">
        <f t="shared" si="4"/>
        <v>0.65384615384615385</v>
      </c>
      <c r="M42" s="64">
        <f t="shared" si="5"/>
        <v>0.67280386280386284</v>
      </c>
    </row>
    <row r="43" spans="1:13" ht="20.100000000000001" customHeight="1">
      <c r="A43" s="14">
        <v>38</v>
      </c>
      <c r="B43" s="69" t="s">
        <v>481</v>
      </c>
      <c r="C43" s="26">
        <v>0</v>
      </c>
      <c r="D43" s="16">
        <f t="shared" si="0"/>
        <v>0</v>
      </c>
      <c r="E43" s="26">
        <v>0</v>
      </c>
      <c r="F43" s="16">
        <f t="shared" si="1"/>
        <v>0</v>
      </c>
      <c r="G43" s="26">
        <v>0</v>
      </c>
      <c r="H43" s="16">
        <f t="shared" si="2"/>
        <v>0</v>
      </c>
      <c r="I43" s="26">
        <v>0</v>
      </c>
      <c r="J43" s="16">
        <f t="shared" si="3"/>
        <v>0</v>
      </c>
      <c r="K43" s="26">
        <v>0</v>
      </c>
      <c r="L43" s="19">
        <f t="shared" si="4"/>
        <v>0</v>
      </c>
      <c r="M43" s="64">
        <f t="shared" si="5"/>
        <v>0</v>
      </c>
    </row>
    <row r="44" spans="1:13" ht="20.100000000000001" customHeight="1">
      <c r="A44" s="14">
        <v>39</v>
      </c>
      <c r="B44" s="5" t="s">
        <v>662</v>
      </c>
      <c r="C44" s="26">
        <v>21</v>
      </c>
      <c r="D44" s="16">
        <f t="shared" si="0"/>
        <v>1</v>
      </c>
      <c r="E44" s="26">
        <v>22</v>
      </c>
      <c r="F44" s="16">
        <f t="shared" si="1"/>
        <v>1</v>
      </c>
      <c r="G44" s="26">
        <v>20</v>
      </c>
      <c r="H44" s="16">
        <f t="shared" si="2"/>
        <v>1</v>
      </c>
      <c r="I44" s="26">
        <v>20</v>
      </c>
      <c r="J44" s="16">
        <f t="shared" si="3"/>
        <v>0.95238095238095233</v>
      </c>
      <c r="K44" s="26">
        <v>22</v>
      </c>
      <c r="L44" s="19">
        <f t="shared" si="4"/>
        <v>0.84615384615384615</v>
      </c>
      <c r="M44" s="64">
        <f t="shared" si="5"/>
        <v>0.95970695970695963</v>
      </c>
    </row>
    <row r="45" spans="1:13" ht="20.100000000000001" customHeight="1">
      <c r="A45" s="14">
        <v>40</v>
      </c>
      <c r="B45" s="5" t="s">
        <v>663</v>
      </c>
      <c r="C45" s="26">
        <v>19</v>
      </c>
      <c r="D45" s="16">
        <f t="shared" si="0"/>
        <v>0.90476190476190477</v>
      </c>
      <c r="E45" s="26">
        <v>20</v>
      </c>
      <c r="F45" s="16">
        <f t="shared" si="1"/>
        <v>0.90909090909090906</v>
      </c>
      <c r="G45" s="26">
        <v>18</v>
      </c>
      <c r="H45" s="16">
        <f t="shared" si="2"/>
        <v>0.9</v>
      </c>
      <c r="I45" s="26">
        <v>19</v>
      </c>
      <c r="J45" s="16">
        <f t="shared" si="3"/>
        <v>0.90476190476190477</v>
      </c>
      <c r="K45" s="26">
        <v>18</v>
      </c>
      <c r="L45" s="19">
        <f t="shared" si="4"/>
        <v>0.69230769230769229</v>
      </c>
      <c r="M45" s="64">
        <f t="shared" si="5"/>
        <v>0.86218448218448207</v>
      </c>
    </row>
    <row r="46" spans="1:13" ht="20.100000000000001" customHeight="1">
      <c r="A46" s="14">
        <v>41</v>
      </c>
      <c r="B46" s="69" t="s">
        <v>670</v>
      </c>
      <c r="C46" s="26">
        <v>0</v>
      </c>
      <c r="D46" s="16">
        <f t="shared" si="0"/>
        <v>0</v>
      </c>
      <c r="E46" s="56">
        <v>0</v>
      </c>
      <c r="F46" s="16">
        <f t="shared" si="1"/>
        <v>0</v>
      </c>
      <c r="G46" s="26">
        <v>0</v>
      </c>
      <c r="H46" s="16">
        <f t="shared" si="2"/>
        <v>0</v>
      </c>
      <c r="I46" s="26">
        <v>0</v>
      </c>
      <c r="J46" s="16">
        <f t="shared" si="3"/>
        <v>0</v>
      </c>
      <c r="K46" s="6">
        <v>0</v>
      </c>
      <c r="L46" s="19">
        <f t="shared" si="4"/>
        <v>0</v>
      </c>
      <c r="M46" s="64">
        <f t="shared" si="5"/>
        <v>0</v>
      </c>
    </row>
    <row r="47" spans="1:13" ht="20.100000000000001" customHeight="1">
      <c r="A47" s="14">
        <v>42</v>
      </c>
      <c r="B47" s="5" t="s">
        <v>671</v>
      </c>
      <c r="C47" s="26">
        <v>15</v>
      </c>
      <c r="D47" s="16">
        <f t="shared" si="0"/>
        <v>0.7142857142857143</v>
      </c>
      <c r="E47" s="26">
        <v>15</v>
      </c>
      <c r="F47" s="16">
        <f t="shared" si="1"/>
        <v>0.68181818181818177</v>
      </c>
      <c r="G47" s="26">
        <v>14</v>
      </c>
      <c r="H47" s="16">
        <f t="shared" si="2"/>
        <v>0.7</v>
      </c>
      <c r="I47" s="26">
        <v>17</v>
      </c>
      <c r="J47" s="16">
        <f t="shared" si="3"/>
        <v>0.80952380952380953</v>
      </c>
      <c r="K47" s="26">
        <v>21</v>
      </c>
      <c r="L47" s="19">
        <f t="shared" si="4"/>
        <v>0.80769230769230771</v>
      </c>
      <c r="M47" s="64">
        <f t="shared" si="5"/>
        <v>0.74266400266400256</v>
      </c>
    </row>
    <row r="48" spans="1:13" ht="6" customHeight="1"/>
    <row r="49" spans="2:2">
      <c r="B49" s="105" t="s">
        <v>676</v>
      </c>
    </row>
  </sheetData>
  <mergeCells count="6">
    <mergeCell ref="A1:L1"/>
    <mergeCell ref="C2:D2"/>
    <mergeCell ref="I2:J2"/>
    <mergeCell ref="G2:H2"/>
    <mergeCell ref="K2:L2"/>
    <mergeCell ref="E2:F2"/>
  </mergeCells>
  <printOptions horizontalCentered="1" verticalCentered="1"/>
  <pageMargins left="0.45" right="0.45" top="0.5" bottom="0.5" header="0.3" footer="0.3"/>
  <pageSetup paperSize="9" scale="8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opLeftCell="A25" workbookViewId="0">
      <selection activeCell="B33" sqref="B33"/>
    </sheetView>
  </sheetViews>
  <sheetFormatPr defaultRowHeight="15"/>
  <cols>
    <col min="1" max="1" width="6.42578125" style="1" bestFit="1" customWidth="1"/>
    <col min="2" max="2" width="27.28515625" style="42" bestFit="1" customWidth="1"/>
    <col min="3" max="3" width="7.42578125" style="6" customWidth="1"/>
    <col min="4" max="4" width="6.42578125" style="11" customWidth="1"/>
    <col min="5" max="5" width="7.7109375" style="6" customWidth="1"/>
    <col min="6" max="6" width="6" style="11" customWidth="1"/>
    <col min="7" max="7" width="9.28515625" style="6" customWidth="1"/>
    <col min="8" max="8" width="8.28515625" style="11" customWidth="1"/>
    <col min="9" max="9" width="7.140625" style="6" customWidth="1"/>
    <col min="10" max="10" width="6.42578125" style="11" customWidth="1"/>
    <col min="11" max="11" width="7.140625" style="6" customWidth="1"/>
    <col min="12" max="12" width="7.5703125" style="11" customWidth="1"/>
    <col min="13" max="13" width="9.28515625" style="66" bestFit="1" customWidth="1"/>
  </cols>
  <sheetData>
    <row r="1" spans="1:13" ht="21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1">
      <c r="A2" s="23"/>
      <c r="B2" s="39" t="s">
        <v>440</v>
      </c>
      <c r="C2" s="123" t="s">
        <v>432</v>
      </c>
      <c r="D2" s="123"/>
      <c r="E2" s="123" t="s">
        <v>435</v>
      </c>
      <c r="F2" s="123"/>
      <c r="G2" s="123" t="s">
        <v>434</v>
      </c>
      <c r="H2" s="123"/>
      <c r="I2" s="123" t="s">
        <v>416</v>
      </c>
      <c r="J2" s="123"/>
      <c r="K2" s="123" t="s">
        <v>433</v>
      </c>
      <c r="L2" s="123"/>
    </row>
    <row r="3" spans="1:13" ht="21">
      <c r="A3" s="25"/>
      <c r="B3" s="34" t="s">
        <v>675</v>
      </c>
      <c r="C3" s="70" t="s">
        <v>674</v>
      </c>
      <c r="D3" s="36" t="s">
        <v>425</v>
      </c>
      <c r="E3" s="62" t="s">
        <v>674</v>
      </c>
      <c r="F3" s="36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  <c r="K3" s="62" t="s">
        <v>674</v>
      </c>
      <c r="L3" s="36" t="s">
        <v>425</v>
      </c>
    </row>
    <row r="4" spans="1:13">
      <c r="A4" s="2"/>
      <c r="B4" s="40" t="s">
        <v>427</v>
      </c>
      <c r="C4" s="26">
        <v>24</v>
      </c>
      <c r="D4" s="15"/>
      <c r="E4" s="26">
        <v>20</v>
      </c>
      <c r="F4" s="15"/>
      <c r="G4" s="26">
        <v>24</v>
      </c>
      <c r="H4" s="15"/>
      <c r="I4" s="26">
        <v>23</v>
      </c>
      <c r="J4" s="15"/>
      <c r="K4" s="26">
        <v>25</v>
      </c>
      <c r="L4" s="15"/>
      <c r="M4" s="64" t="s">
        <v>673</v>
      </c>
    </row>
    <row r="5" spans="1:13">
      <c r="A5" s="14" t="s">
        <v>441</v>
      </c>
      <c r="B5" s="40" t="s">
        <v>442</v>
      </c>
      <c r="C5" s="26"/>
      <c r="D5" s="15"/>
      <c r="E5" s="26"/>
      <c r="F5" s="15"/>
      <c r="G5" s="26"/>
      <c r="H5" s="15"/>
      <c r="I5" s="26"/>
      <c r="J5" s="15"/>
      <c r="K5" s="26"/>
      <c r="L5" s="15"/>
      <c r="M5" s="64"/>
    </row>
    <row r="6" spans="1:13" ht="24.95" customHeight="1">
      <c r="A6" s="2">
        <v>1</v>
      </c>
      <c r="B6" s="41" t="s">
        <v>129</v>
      </c>
      <c r="C6" s="26">
        <v>17</v>
      </c>
      <c r="D6" s="15">
        <f>C6/24</f>
        <v>0.70833333333333337</v>
      </c>
      <c r="E6" s="26">
        <v>14</v>
      </c>
      <c r="F6" s="15">
        <f>E6/20</f>
        <v>0.7</v>
      </c>
      <c r="G6" s="26">
        <v>18</v>
      </c>
      <c r="H6" s="15">
        <f>G6/24</f>
        <v>0.75</v>
      </c>
      <c r="I6" s="26">
        <v>20</v>
      </c>
      <c r="J6" s="15">
        <f>I6/23</f>
        <v>0.86956521739130432</v>
      </c>
      <c r="K6" s="26">
        <v>19</v>
      </c>
      <c r="L6" s="15">
        <f>K6/25</f>
        <v>0.76</v>
      </c>
      <c r="M6" s="64">
        <f>(D6+F6+H6+J6+L6)/5</f>
        <v>0.75757971014492753</v>
      </c>
    </row>
    <row r="7" spans="1:13" ht="24.95" customHeight="1">
      <c r="A7" s="2">
        <v>2</v>
      </c>
      <c r="B7" s="41" t="s">
        <v>32</v>
      </c>
      <c r="C7" s="26">
        <v>21</v>
      </c>
      <c r="D7" s="15">
        <f t="shared" ref="D7:D31" si="0">C7/24</f>
        <v>0.875</v>
      </c>
      <c r="E7" s="26">
        <v>17</v>
      </c>
      <c r="F7" s="15">
        <f t="shared" ref="F7:F31" si="1">E7/20</f>
        <v>0.85</v>
      </c>
      <c r="G7" s="26">
        <v>19</v>
      </c>
      <c r="H7" s="15">
        <f t="shared" ref="H7:H31" si="2">G7/24</f>
        <v>0.79166666666666663</v>
      </c>
      <c r="I7" s="26">
        <v>10</v>
      </c>
      <c r="J7" s="15">
        <f t="shared" ref="J7:J31" si="3">I7/23</f>
        <v>0.43478260869565216</v>
      </c>
      <c r="K7" s="26">
        <v>8</v>
      </c>
      <c r="L7" s="15">
        <f t="shared" ref="L7:L31" si="4">K7/25</f>
        <v>0.32</v>
      </c>
      <c r="M7" s="64">
        <f t="shared" ref="M7:M31" si="5">(D7+F7+H7+J7+L7)/5</f>
        <v>0.65428985507246373</v>
      </c>
    </row>
    <row r="8" spans="1:13" ht="24.95" customHeight="1">
      <c r="A8" s="2">
        <v>3</v>
      </c>
      <c r="B8" s="41" t="s">
        <v>130</v>
      </c>
      <c r="C8" s="26">
        <v>16</v>
      </c>
      <c r="D8" s="15">
        <f t="shared" si="0"/>
        <v>0.66666666666666663</v>
      </c>
      <c r="E8" s="26">
        <v>12</v>
      </c>
      <c r="F8" s="15">
        <f t="shared" si="1"/>
        <v>0.6</v>
      </c>
      <c r="G8" s="26">
        <v>15</v>
      </c>
      <c r="H8" s="15">
        <f t="shared" si="2"/>
        <v>0.625</v>
      </c>
      <c r="I8" s="26">
        <v>12</v>
      </c>
      <c r="J8" s="15">
        <f t="shared" si="3"/>
        <v>0.52173913043478259</v>
      </c>
      <c r="K8" s="26">
        <v>16</v>
      </c>
      <c r="L8" s="15">
        <f t="shared" si="4"/>
        <v>0.64</v>
      </c>
      <c r="M8" s="64">
        <f t="shared" si="5"/>
        <v>0.61068115942028989</v>
      </c>
    </row>
    <row r="9" spans="1:13" ht="24.95" customHeight="1">
      <c r="A9" s="2">
        <v>4</v>
      </c>
      <c r="B9" s="41" t="s">
        <v>131</v>
      </c>
      <c r="C9" s="26">
        <v>16</v>
      </c>
      <c r="D9" s="15">
        <f t="shared" si="0"/>
        <v>0.66666666666666663</v>
      </c>
      <c r="E9" s="26">
        <v>13</v>
      </c>
      <c r="F9" s="15">
        <f t="shared" si="1"/>
        <v>0.65</v>
      </c>
      <c r="G9" s="26">
        <v>17</v>
      </c>
      <c r="H9" s="15">
        <f t="shared" si="2"/>
        <v>0.70833333333333337</v>
      </c>
      <c r="I9" s="26">
        <v>14</v>
      </c>
      <c r="J9" s="15">
        <f t="shared" si="3"/>
        <v>0.60869565217391308</v>
      </c>
      <c r="K9" s="26">
        <v>15</v>
      </c>
      <c r="L9" s="15">
        <f t="shared" si="4"/>
        <v>0.6</v>
      </c>
      <c r="M9" s="64">
        <f>(D9+F9+H9+J9+L9)/5</f>
        <v>0.64673913043478259</v>
      </c>
    </row>
    <row r="10" spans="1:13" ht="24.95" customHeight="1">
      <c r="A10" s="2">
        <v>5</v>
      </c>
      <c r="B10" s="41" t="s">
        <v>132</v>
      </c>
      <c r="C10" s="26">
        <v>19</v>
      </c>
      <c r="D10" s="15">
        <f t="shared" si="0"/>
        <v>0.79166666666666663</v>
      </c>
      <c r="E10" s="26">
        <v>17</v>
      </c>
      <c r="F10" s="15">
        <f t="shared" si="1"/>
        <v>0.85</v>
      </c>
      <c r="G10" s="26">
        <v>19</v>
      </c>
      <c r="H10" s="15">
        <f t="shared" si="2"/>
        <v>0.79166666666666663</v>
      </c>
      <c r="I10" s="26">
        <v>17</v>
      </c>
      <c r="J10" s="15">
        <f t="shared" si="3"/>
        <v>0.73913043478260865</v>
      </c>
      <c r="K10" s="26">
        <v>18</v>
      </c>
      <c r="L10" s="15">
        <f t="shared" si="4"/>
        <v>0.72</v>
      </c>
      <c r="M10" s="64">
        <f t="shared" si="5"/>
        <v>0.77849275362318837</v>
      </c>
    </row>
    <row r="11" spans="1:13" ht="24.95" customHeight="1">
      <c r="A11" s="2">
        <v>6</v>
      </c>
      <c r="B11" s="41" t="s">
        <v>133</v>
      </c>
      <c r="C11" s="26">
        <v>17</v>
      </c>
      <c r="D11" s="15">
        <f t="shared" si="0"/>
        <v>0.70833333333333337</v>
      </c>
      <c r="E11" s="26">
        <v>16</v>
      </c>
      <c r="F11" s="15">
        <f t="shared" si="1"/>
        <v>0.8</v>
      </c>
      <c r="G11" s="26">
        <v>17</v>
      </c>
      <c r="H11" s="15">
        <f t="shared" si="2"/>
        <v>0.70833333333333337</v>
      </c>
      <c r="I11" s="26">
        <v>10</v>
      </c>
      <c r="J11" s="15">
        <f t="shared" si="3"/>
        <v>0.43478260869565216</v>
      </c>
      <c r="K11" s="26">
        <v>7</v>
      </c>
      <c r="L11" s="15">
        <f t="shared" si="4"/>
        <v>0.28000000000000003</v>
      </c>
      <c r="M11" s="64">
        <f t="shared" si="5"/>
        <v>0.58628985507246389</v>
      </c>
    </row>
    <row r="12" spans="1:13" ht="24.95" customHeight="1">
      <c r="A12" s="2">
        <v>7</v>
      </c>
      <c r="B12" s="41" t="s">
        <v>134</v>
      </c>
      <c r="C12" s="26">
        <v>19</v>
      </c>
      <c r="D12" s="15">
        <f t="shared" si="0"/>
        <v>0.79166666666666663</v>
      </c>
      <c r="E12" s="26">
        <v>13</v>
      </c>
      <c r="F12" s="15">
        <f t="shared" si="1"/>
        <v>0.65</v>
      </c>
      <c r="G12" s="26">
        <v>17</v>
      </c>
      <c r="H12" s="15">
        <f t="shared" si="2"/>
        <v>0.70833333333333337</v>
      </c>
      <c r="I12" s="26">
        <v>13</v>
      </c>
      <c r="J12" s="15">
        <f t="shared" si="3"/>
        <v>0.56521739130434778</v>
      </c>
      <c r="K12" s="26">
        <v>13</v>
      </c>
      <c r="L12" s="15">
        <f t="shared" si="4"/>
        <v>0.52</v>
      </c>
      <c r="M12" s="64">
        <f t="shared" si="5"/>
        <v>0.6470434782608695</v>
      </c>
    </row>
    <row r="13" spans="1:13" ht="24.95" customHeight="1">
      <c r="A13" s="2">
        <v>8</v>
      </c>
      <c r="B13" s="41" t="s">
        <v>135</v>
      </c>
      <c r="C13" s="26">
        <v>18</v>
      </c>
      <c r="D13" s="15">
        <f t="shared" si="0"/>
        <v>0.75</v>
      </c>
      <c r="E13" s="26">
        <v>16</v>
      </c>
      <c r="F13" s="15">
        <f t="shared" si="1"/>
        <v>0.8</v>
      </c>
      <c r="G13" s="26">
        <v>21</v>
      </c>
      <c r="H13" s="15">
        <f t="shared" si="2"/>
        <v>0.875</v>
      </c>
      <c r="I13" s="26">
        <v>16</v>
      </c>
      <c r="J13" s="15">
        <f t="shared" si="3"/>
        <v>0.69565217391304346</v>
      </c>
      <c r="K13" s="26">
        <v>17</v>
      </c>
      <c r="L13" s="15">
        <f t="shared" si="4"/>
        <v>0.68</v>
      </c>
      <c r="M13" s="64">
        <f t="shared" si="5"/>
        <v>0.76013043478260867</v>
      </c>
    </row>
    <row r="14" spans="1:13" ht="24.95" customHeight="1">
      <c r="A14" s="2">
        <v>9</v>
      </c>
      <c r="B14" s="41" t="s">
        <v>136</v>
      </c>
      <c r="C14" s="26">
        <v>14</v>
      </c>
      <c r="D14" s="15">
        <f t="shared" si="0"/>
        <v>0.58333333333333337</v>
      </c>
      <c r="E14" s="26">
        <v>11</v>
      </c>
      <c r="F14" s="15">
        <f t="shared" si="1"/>
        <v>0.55000000000000004</v>
      </c>
      <c r="G14" s="26">
        <v>14</v>
      </c>
      <c r="H14" s="15">
        <f t="shared" si="2"/>
        <v>0.58333333333333337</v>
      </c>
      <c r="I14" s="26">
        <v>13</v>
      </c>
      <c r="J14" s="15">
        <f t="shared" si="3"/>
        <v>0.56521739130434778</v>
      </c>
      <c r="K14" s="26">
        <v>11</v>
      </c>
      <c r="L14" s="15">
        <f t="shared" si="4"/>
        <v>0.44</v>
      </c>
      <c r="M14" s="64">
        <f t="shared" si="5"/>
        <v>0.54437681159420293</v>
      </c>
    </row>
    <row r="15" spans="1:13" ht="24.95" customHeight="1">
      <c r="A15" s="2">
        <v>10</v>
      </c>
      <c r="B15" s="41" t="s">
        <v>137</v>
      </c>
      <c r="C15" s="26">
        <v>13</v>
      </c>
      <c r="D15" s="15">
        <f t="shared" si="0"/>
        <v>0.54166666666666663</v>
      </c>
      <c r="E15" s="26">
        <v>13</v>
      </c>
      <c r="F15" s="15">
        <f t="shared" si="1"/>
        <v>0.65</v>
      </c>
      <c r="G15" s="26">
        <v>15</v>
      </c>
      <c r="H15" s="15">
        <f t="shared" si="2"/>
        <v>0.625</v>
      </c>
      <c r="I15" s="26">
        <v>9</v>
      </c>
      <c r="J15" s="15">
        <f t="shared" si="3"/>
        <v>0.39130434782608697</v>
      </c>
      <c r="K15" s="26">
        <v>9</v>
      </c>
      <c r="L15" s="15">
        <f t="shared" si="4"/>
        <v>0.36</v>
      </c>
      <c r="M15" s="64">
        <f t="shared" si="5"/>
        <v>0.51359420289855073</v>
      </c>
    </row>
    <row r="16" spans="1:13" ht="24.95" customHeight="1">
      <c r="A16" s="2">
        <v>11</v>
      </c>
      <c r="B16" s="41" t="s">
        <v>138</v>
      </c>
      <c r="C16" s="26">
        <v>17</v>
      </c>
      <c r="D16" s="15">
        <f t="shared" si="0"/>
        <v>0.70833333333333337</v>
      </c>
      <c r="E16" s="26">
        <v>14</v>
      </c>
      <c r="F16" s="15">
        <f t="shared" si="1"/>
        <v>0.7</v>
      </c>
      <c r="G16" s="26">
        <v>17</v>
      </c>
      <c r="H16" s="15">
        <f t="shared" si="2"/>
        <v>0.70833333333333337</v>
      </c>
      <c r="I16" s="26">
        <v>16</v>
      </c>
      <c r="J16" s="15">
        <f t="shared" si="3"/>
        <v>0.69565217391304346</v>
      </c>
      <c r="K16" s="26">
        <v>13</v>
      </c>
      <c r="L16" s="15">
        <f t="shared" si="4"/>
        <v>0.52</v>
      </c>
      <c r="M16" s="64">
        <f t="shared" si="5"/>
        <v>0.66646376811594199</v>
      </c>
    </row>
    <row r="17" spans="1:13" ht="24.95" customHeight="1">
      <c r="A17" s="2">
        <v>12</v>
      </c>
      <c r="B17" s="41" t="s">
        <v>139</v>
      </c>
      <c r="C17" s="26">
        <v>12</v>
      </c>
      <c r="D17" s="15">
        <f t="shared" si="0"/>
        <v>0.5</v>
      </c>
      <c r="E17" s="26">
        <v>12</v>
      </c>
      <c r="F17" s="15">
        <f t="shared" si="1"/>
        <v>0.6</v>
      </c>
      <c r="G17" s="26">
        <v>12</v>
      </c>
      <c r="H17" s="15">
        <f t="shared" si="2"/>
        <v>0.5</v>
      </c>
      <c r="I17" s="26">
        <v>11</v>
      </c>
      <c r="J17" s="15">
        <f t="shared" si="3"/>
        <v>0.47826086956521741</v>
      </c>
      <c r="K17" s="26">
        <v>10</v>
      </c>
      <c r="L17" s="15">
        <f t="shared" si="4"/>
        <v>0.4</v>
      </c>
      <c r="M17" s="64">
        <f t="shared" si="5"/>
        <v>0.49565217391304345</v>
      </c>
    </row>
    <row r="18" spans="1:13" ht="24.95" customHeight="1">
      <c r="A18" s="2">
        <v>13</v>
      </c>
      <c r="B18" s="41" t="s">
        <v>140</v>
      </c>
      <c r="C18" s="26">
        <v>17</v>
      </c>
      <c r="D18" s="15">
        <f t="shared" si="0"/>
        <v>0.70833333333333337</v>
      </c>
      <c r="E18" s="26">
        <v>13</v>
      </c>
      <c r="F18" s="15">
        <f t="shared" si="1"/>
        <v>0.65</v>
      </c>
      <c r="G18" s="26">
        <v>19</v>
      </c>
      <c r="H18" s="15">
        <f t="shared" si="2"/>
        <v>0.79166666666666663</v>
      </c>
      <c r="I18" s="26">
        <v>15</v>
      </c>
      <c r="J18" s="15">
        <f t="shared" si="3"/>
        <v>0.65217391304347827</v>
      </c>
      <c r="K18" s="26">
        <v>14</v>
      </c>
      <c r="L18" s="15">
        <f t="shared" si="4"/>
        <v>0.56000000000000005</v>
      </c>
      <c r="M18" s="64">
        <f t="shared" si="5"/>
        <v>0.6724347826086956</v>
      </c>
    </row>
    <row r="19" spans="1:13" ht="24.95" customHeight="1">
      <c r="A19" s="2">
        <v>14</v>
      </c>
      <c r="B19" s="41" t="s">
        <v>141</v>
      </c>
      <c r="C19" s="26">
        <v>15</v>
      </c>
      <c r="D19" s="15">
        <f t="shared" si="0"/>
        <v>0.625</v>
      </c>
      <c r="E19" s="26">
        <v>13</v>
      </c>
      <c r="F19" s="15">
        <f t="shared" si="1"/>
        <v>0.65</v>
      </c>
      <c r="G19" s="26">
        <v>16</v>
      </c>
      <c r="H19" s="15">
        <f t="shared" si="2"/>
        <v>0.66666666666666663</v>
      </c>
      <c r="I19" s="26">
        <v>12</v>
      </c>
      <c r="J19" s="15">
        <f t="shared" si="3"/>
        <v>0.52173913043478259</v>
      </c>
      <c r="K19" s="26">
        <v>12</v>
      </c>
      <c r="L19" s="15">
        <f t="shared" si="4"/>
        <v>0.48</v>
      </c>
      <c r="M19" s="64">
        <f t="shared" si="5"/>
        <v>0.58868115942028987</v>
      </c>
    </row>
    <row r="20" spans="1:13" ht="24.95" customHeight="1">
      <c r="A20" s="2">
        <v>15</v>
      </c>
      <c r="B20" s="41" t="s">
        <v>142</v>
      </c>
      <c r="C20" s="26">
        <v>14</v>
      </c>
      <c r="D20" s="15">
        <f t="shared" si="0"/>
        <v>0.58333333333333337</v>
      </c>
      <c r="E20" s="26">
        <v>12</v>
      </c>
      <c r="F20" s="15">
        <f t="shared" si="1"/>
        <v>0.6</v>
      </c>
      <c r="G20" s="26">
        <v>15</v>
      </c>
      <c r="H20" s="15">
        <f t="shared" si="2"/>
        <v>0.625</v>
      </c>
      <c r="I20" s="26">
        <v>12</v>
      </c>
      <c r="J20" s="15">
        <f t="shared" si="3"/>
        <v>0.52173913043478259</v>
      </c>
      <c r="K20" s="26">
        <v>13</v>
      </c>
      <c r="L20" s="15">
        <f t="shared" si="4"/>
        <v>0.52</v>
      </c>
      <c r="M20" s="64">
        <f t="shared" si="5"/>
        <v>0.57001449275362315</v>
      </c>
    </row>
    <row r="21" spans="1:13" ht="24.95" customHeight="1">
      <c r="A21" s="2">
        <v>16</v>
      </c>
      <c r="B21" s="41" t="s">
        <v>143</v>
      </c>
      <c r="C21" s="26">
        <v>22</v>
      </c>
      <c r="D21" s="15">
        <f t="shared" si="0"/>
        <v>0.91666666666666663</v>
      </c>
      <c r="E21" s="26">
        <v>18</v>
      </c>
      <c r="F21" s="15">
        <f t="shared" si="1"/>
        <v>0.9</v>
      </c>
      <c r="G21" s="26">
        <v>22</v>
      </c>
      <c r="H21" s="15">
        <f t="shared" si="2"/>
        <v>0.91666666666666663</v>
      </c>
      <c r="I21" s="26">
        <v>19</v>
      </c>
      <c r="J21" s="15">
        <f t="shared" si="3"/>
        <v>0.82608695652173914</v>
      </c>
      <c r="K21" s="26">
        <v>16</v>
      </c>
      <c r="L21" s="15">
        <f t="shared" si="4"/>
        <v>0.64</v>
      </c>
      <c r="M21" s="64">
        <f t="shared" si="5"/>
        <v>0.83988405797101451</v>
      </c>
    </row>
    <row r="22" spans="1:13" ht="24.95" customHeight="1">
      <c r="A22" s="2">
        <v>17</v>
      </c>
      <c r="B22" s="41" t="s">
        <v>144</v>
      </c>
      <c r="C22" s="26">
        <v>18</v>
      </c>
      <c r="D22" s="15">
        <f t="shared" si="0"/>
        <v>0.75</v>
      </c>
      <c r="E22" s="26">
        <v>16</v>
      </c>
      <c r="F22" s="15">
        <f t="shared" si="1"/>
        <v>0.8</v>
      </c>
      <c r="G22" s="26">
        <v>18</v>
      </c>
      <c r="H22" s="15">
        <f t="shared" si="2"/>
        <v>0.75</v>
      </c>
      <c r="I22" s="26">
        <v>13</v>
      </c>
      <c r="J22" s="15">
        <f t="shared" si="3"/>
        <v>0.56521739130434778</v>
      </c>
      <c r="K22" s="26">
        <v>11</v>
      </c>
      <c r="L22" s="15">
        <f t="shared" si="4"/>
        <v>0.44</v>
      </c>
      <c r="M22" s="64">
        <f t="shared" si="5"/>
        <v>0.66104347826086951</v>
      </c>
    </row>
    <row r="23" spans="1:13" ht="24.95" customHeight="1">
      <c r="A23" s="2">
        <v>18</v>
      </c>
      <c r="B23" s="41" t="s">
        <v>145</v>
      </c>
      <c r="C23" s="26">
        <v>17</v>
      </c>
      <c r="D23" s="15">
        <f t="shared" si="0"/>
        <v>0.70833333333333337</v>
      </c>
      <c r="E23" s="26">
        <v>15</v>
      </c>
      <c r="F23" s="15">
        <f t="shared" si="1"/>
        <v>0.75</v>
      </c>
      <c r="G23" s="26">
        <v>19</v>
      </c>
      <c r="H23" s="15">
        <f t="shared" si="2"/>
        <v>0.79166666666666663</v>
      </c>
      <c r="I23" s="26">
        <v>12</v>
      </c>
      <c r="J23" s="15">
        <f t="shared" si="3"/>
        <v>0.52173913043478259</v>
      </c>
      <c r="K23" s="26">
        <v>11</v>
      </c>
      <c r="L23" s="15">
        <f t="shared" si="4"/>
        <v>0.44</v>
      </c>
      <c r="M23" s="64">
        <f t="shared" si="5"/>
        <v>0.64234782608695651</v>
      </c>
    </row>
    <row r="24" spans="1:13" ht="24.95" customHeight="1">
      <c r="A24" s="2">
        <v>19</v>
      </c>
      <c r="B24" s="41" t="s">
        <v>146</v>
      </c>
      <c r="C24" s="26">
        <v>18</v>
      </c>
      <c r="D24" s="15">
        <f t="shared" si="0"/>
        <v>0.75</v>
      </c>
      <c r="E24" s="26">
        <v>15</v>
      </c>
      <c r="F24" s="15">
        <f t="shared" si="1"/>
        <v>0.75</v>
      </c>
      <c r="G24" s="26">
        <v>19</v>
      </c>
      <c r="H24" s="15">
        <f t="shared" si="2"/>
        <v>0.79166666666666663</v>
      </c>
      <c r="I24" s="26">
        <v>18</v>
      </c>
      <c r="J24" s="15">
        <f t="shared" si="3"/>
        <v>0.78260869565217395</v>
      </c>
      <c r="K24" s="26">
        <v>18</v>
      </c>
      <c r="L24" s="15">
        <f t="shared" si="4"/>
        <v>0.72</v>
      </c>
      <c r="M24" s="64">
        <f t="shared" si="5"/>
        <v>0.75885507246376815</v>
      </c>
    </row>
    <row r="25" spans="1:13" ht="24.95" customHeight="1">
      <c r="A25" s="2">
        <v>20</v>
      </c>
      <c r="B25" s="41" t="s">
        <v>147</v>
      </c>
      <c r="C25" s="26">
        <v>16</v>
      </c>
      <c r="D25" s="15">
        <f t="shared" si="0"/>
        <v>0.66666666666666663</v>
      </c>
      <c r="E25" s="26">
        <v>13</v>
      </c>
      <c r="F25" s="15">
        <f t="shared" si="1"/>
        <v>0.65</v>
      </c>
      <c r="G25" s="26">
        <v>16</v>
      </c>
      <c r="H25" s="15">
        <f t="shared" si="2"/>
        <v>0.66666666666666663</v>
      </c>
      <c r="I25" s="26">
        <v>13</v>
      </c>
      <c r="J25" s="15">
        <f t="shared" si="3"/>
        <v>0.56521739130434778</v>
      </c>
      <c r="K25" s="26">
        <v>11</v>
      </c>
      <c r="L25" s="15">
        <f t="shared" si="4"/>
        <v>0.44</v>
      </c>
      <c r="M25" s="64">
        <f t="shared" si="5"/>
        <v>0.59771014492753616</v>
      </c>
    </row>
    <row r="26" spans="1:13" ht="24.95" customHeight="1">
      <c r="A26" s="2">
        <v>21</v>
      </c>
      <c r="B26" s="41" t="s">
        <v>148</v>
      </c>
      <c r="C26" s="26">
        <v>10</v>
      </c>
      <c r="D26" s="15">
        <f t="shared" si="0"/>
        <v>0.41666666666666669</v>
      </c>
      <c r="E26" s="26">
        <v>9</v>
      </c>
      <c r="F26" s="15">
        <f t="shared" si="1"/>
        <v>0.45</v>
      </c>
      <c r="G26" s="26">
        <v>9</v>
      </c>
      <c r="H26" s="15">
        <f t="shared" si="2"/>
        <v>0.375</v>
      </c>
      <c r="I26" s="26">
        <v>9</v>
      </c>
      <c r="J26" s="15">
        <f t="shared" si="3"/>
        <v>0.39130434782608697</v>
      </c>
      <c r="K26" s="26">
        <v>9</v>
      </c>
      <c r="L26" s="15">
        <f t="shared" si="4"/>
        <v>0.36</v>
      </c>
      <c r="M26" s="64">
        <f t="shared" si="5"/>
        <v>0.39859420289855069</v>
      </c>
    </row>
    <row r="27" spans="1:13" ht="24.95" customHeight="1">
      <c r="A27" s="2">
        <v>22</v>
      </c>
      <c r="B27" s="41" t="s">
        <v>149</v>
      </c>
      <c r="C27" s="26">
        <v>10</v>
      </c>
      <c r="D27" s="15">
        <f t="shared" si="0"/>
        <v>0.41666666666666669</v>
      </c>
      <c r="E27" s="26">
        <v>9</v>
      </c>
      <c r="F27" s="15">
        <f t="shared" si="1"/>
        <v>0.45</v>
      </c>
      <c r="G27" s="26">
        <v>9</v>
      </c>
      <c r="H27" s="15">
        <f t="shared" si="2"/>
        <v>0.375</v>
      </c>
      <c r="I27" s="26">
        <v>9</v>
      </c>
      <c r="J27" s="15">
        <f t="shared" si="3"/>
        <v>0.39130434782608697</v>
      </c>
      <c r="K27" s="26">
        <v>9</v>
      </c>
      <c r="L27" s="15">
        <f t="shared" si="4"/>
        <v>0.36</v>
      </c>
      <c r="M27" s="64">
        <f t="shared" si="5"/>
        <v>0.39859420289855069</v>
      </c>
    </row>
    <row r="28" spans="1:13" ht="24.95" customHeight="1">
      <c r="A28" s="2">
        <v>23</v>
      </c>
      <c r="B28" s="41" t="s">
        <v>150</v>
      </c>
      <c r="C28" s="26">
        <v>18</v>
      </c>
      <c r="D28" s="15">
        <f t="shared" si="0"/>
        <v>0.75</v>
      </c>
      <c r="E28" s="26">
        <v>14</v>
      </c>
      <c r="F28" s="15">
        <f t="shared" si="1"/>
        <v>0.7</v>
      </c>
      <c r="G28" s="26">
        <v>18</v>
      </c>
      <c r="H28" s="15">
        <f t="shared" si="2"/>
        <v>0.75</v>
      </c>
      <c r="I28" s="26">
        <v>16</v>
      </c>
      <c r="J28" s="15">
        <f t="shared" si="3"/>
        <v>0.69565217391304346</v>
      </c>
      <c r="K28" s="26">
        <v>13</v>
      </c>
      <c r="L28" s="15">
        <f t="shared" si="4"/>
        <v>0.52</v>
      </c>
      <c r="M28" s="64">
        <f t="shared" si="5"/>
        <v>0.68313043478260871</v>
      </c>
    </row>
    <row r="29" spans="1:13" ht="24.95" customHeight="1">
      <c r="A29" s="2">
        <v>24</v>
      </c>
      <c r="B29" s="41" t="s">
        <v>151</v>
      </c>
      <c r="C29" s="26">
        <v>14</v>
      </c>
      <c r="D29" s="15">
        <f t="shared" si="0"/>
        <v>0.58333333333333337</v>
      </c>
      <c r="E29" s="26">
        <v>13</v>
      </c>
      <c r="F29" s="15">
        <f t="shared" si="1"/>
        <v>0.65</v>
      </c>
      <c r="G29" s="26">
        <v>16</v>
      </c>
      <c r="H29" s="15">
        <f t="shared" si="2"/>
        <v>0.66666666666666663</v>
      </c>
      <c r="I29" s="26">
        <v>13</v>
      </c>
      <c r="J29" s="15">
        <f t="shared" si="3"/>
        <v>0.56521739130434778</v>
      </c>
      <c r="K29" s="26">
        <v>12</v>
      </c>
      <c r="L29" s="15">
        <f t="shared" si="4"/>
        <v>0.48</v>
      </c>
      <c r="M29" s="64">
        <f t="shared" si="5"/>
        <v>0.58904347826086956</v>
      </c>
    </row>
    <row r="30" spans="1:13" ht="24.95" customHeight="1">
      <c r="A30" s="2">
        <v>25</v>
      </c>
      <c r="B30" s="41" t="s">
        <v>152</v>
      </c>
      <c r="C30" s="26">
        <v>0</v>
      </c>
      <c r="D30" s="15">
        <f t="shared" si="0"/>
        <v>0</v>
      </c>
      <c r="E30" s="26">
        <v>0</v>
      </c>
      <c r="F30" s="15">
        <f t="shared" si="1"/>
        <v>0</v>
      </c>
      <c r="G30" s="26">
        <v>0</v>
      </c>
      <c r="H30" s="15">
        <f t="shared" si="2"/>
        <v>0</v>
      </c>
      <c r="I30" s="26">
        <v>0</v>
      </c>
      <c r="J30" s="15">
        <f t="shared" si="3"/>
        <v>0</v>
      </c>
      <c r="K30" s="26">
        <v>0</v>
      </c>
      <c r="L30" s="15">
        <f t="shared" si="4"/>
        <v>0</v>
      </c>
      <c r="M30" s="106">
        <f t="shared" si="5"/>
        <v>0</v>
      </c>
    </row>
    <row r="31" spans="1:13" ht="24.95" customHeight="1">
      <c r="A31" s="2">
        <v>26</v>
      </c>
      <c r="B31" s="40" t="s">
        <v>47</v>
      </c>
      <c r="C31" s="26">
        <v>13</v>
      </c>
      <c r="D31" s="15">
        <f t="shared" si="0"/>
        <v>0.54166666666666663</v>
      </c>
      <c r="E31" s="26">
        <v>12</v>
      </c>
      <c r="F31" s="15">
        <f t="shared" si="1"/>
        <v>0.6</v>
      </c>
      <c r="G31" s="26">
        <v>15</v>
      </c>
      <c r="H31" s="15">
        <f t="shared" si="2"/>
        <v>0.625</v>
      </c>
      <c r="I31" s="26">
        <v>10</v>
      </c>
      <c r="J31" s="15">
        <f t="shared" si="3"/>
        <v>0.43478260869565216</v>
      </c>
      <c r="K31" s="26">
        <v>8</v>
      </c>
      <c r="L31" s="15">
        <f t="shared" si="4"/>
        <v>0.32</v>
      </c>
      <c r="M31" s="64">
        <f t="shared" si="5"/>
        <v>0.50428985507246371</v>
      </c>
    </row>
    <row r="32" spans="1:13" ht="24.95" customHeight="1"/>
    <row r="33" spans="2:2">
      <c r="B33" s="105" t="s">
        <v>676</v>
      </c>
    </row>
    <row r="34" spans="2:2" ht="24.95" customHeight="1"/>
    <row r="35" spans="2:2" ht="24.95" customHeight="1"/>
    <row r="36" spans="2:2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4"/>
  <sheetViews>
    <sheetView topLeftCell="A64" workbookViewId="0">
      <selection activeCell="B74" sqref="B74"/>
    </sheetView>
  </sheetViews>
  <sheetFormatPr defaultRowHeight="15"/>
  <cols>
    <col min="1" max="1" width="9.140625" style="1"/>
    <col min="2" max="2" width="25.5703125" style="42" customWidth="1"/>
    <col min="3" max="3" width="9.42578125" style="6" customWidth="1"/>
    <col min="4" max="4" width="7.85546875" style="11" customWidth="1"/>
    <col min="5" max="5" width="7.5703125" style="6" customWidth="1"/>
    <col min="6" max="6" width="5.7109375" style="11" customWidth="1"/>
    <col min="7" max="7" width="6.5703125" style="6" customWidth="1"/>
    <col min="8" max="8" width="6.28515625" style="11" customWidth="1"/>
    <col min="9" max="9" width="7.28515625" style="6" customWidth="1"/>
    <col min="10" max="10" width="8.28515625" style="11" customWidth="1"/>
    <col min="11" max="11" width="6.85546875" style="6" customWidth="1"/>
    <col min="12" max="12" width="6.7109375" style="11" customWidth="1"/>
    <col min="13" max="13" width="9.140625" style="66"/>
  </cols>
  <sheetData>
    <row r="1" spans="1:13" ht="21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1">
      <c r="A2" s="23"/>
      <c r="B2" s="39" t="s">
        <v>440</v>
      </c>
      <c r="C2" s="123" t="s">
        <v>434</v>
      </c>
      <c r="D2" s="123"/>
      <c r="E2" s="123" t="s">
        <v>435</v>
      </c>
      <c r="F2" s="123"/>
      <c r="G2" s="123" t="s">
        <v>436</v>
      </c>
      <c r="H2" s="123"/>
      <c r="I2" s="123" t="s">
        <v>433</v>
      </c>
      <c r="J2" s="123"/>
      <c r="K2" s="123" t="s">
        <v>432</v>
      </c>
      <c r="L2" s="123"/>
    </row>
    <row r="3" spans="1:13" ht="21">
      <c r="A3" s="25"/>
      <c r="B3" s="34" t="s">
        <v>675</v>
      </c>
      <c r="C3" s="62" t="s">
        <v>674</v>
      </c>
      <c r="D3" s="36" t="s">
        <v>425</v>
      </c>
      <c r="E3" s="62" t="s">
        <v>674</v>
      </c>
      <c r="F3" s="36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  <c r="K3" s="62" t="s">
        <v>674</v>
      </c>
      <c r="L3" s="36" t="s">
        <v>425</v>
      </c>
    </row>
    <row r="4" spans="1:13">
      <c r="A4" s="2"/>
      <c r="B4" s="40" t="s">
        <v>427</v>
      </c>
      <c r="C4" s="26">
        <v>26</v>
      </c>
      <c r="D4" s="15"/>
      <c r="E4" s="26">
        <v>22</v>
      </c>
      <c r="F4" s="15"/>
      <c r="G4" s="26">
        <v>22</v>
      </c>
      <c r="H4" s="15"/>
      <c r="I4" s="26">
        <v>25</v>
      </c>
      <c r="J4" s="15"/>
      <c r="K4" s="26">
        <v>25</v>
      </c>
      <c r="L4" s="15"/>
      <c r="M4" s="64" t="s">
        <v>673</v>
      </c>
    </row>
    <row r="5" spans="1:13">
      <c r="A5" s="14" t="s">
        <v>441</v>
      </c>
      <c r="B5" s="40" t="s">
        <v>442</v>
      </c>
      <c r="C5" s="26"/>
      <c r="D5" s="15"/>
      <c r="E5" s="26"/>
      <c r="F5" s="15"/>
      <c r="G5" s="26"/>
      <c r="H5" s="15"/>
      <c r="I5" s="26"/>
      <c r="J5" s="15"/>
      <c r="K5" s="26"/>
      <c r="L5" s="15"/>
      <c r="M5" s="64"/>
    </row>
    <row r="6" spans="1:13" ht="24.95" customHeight="1">
      <c r="A6" s="2">
        <v>1</v>
      </c>
      <c r="B6" s="44" t="s">
        <v>153</v>
      </c>
      <c r="C6" s="26">
        <v>23</v>
      </c>
      <c r="D6" s="15">
        <f>C6/26</f>
        <v>0.88461538461538458</v>
      </c>
      <c r="E6" s="26">
        <v>20</v>
      </c>
      <c r="F6" s="15">
        <f>E6/22</f>
        <v>0.90909090909090906</v>
      </c>
      <c r="G6" s="26">
        <v>20</v>
      </c>
      <c r="H6" s="15">
        <f>G6/22</f>
        <v>0.90909090909090906</v>
      </c>
      <c r="I6" s="26">
        <v>18</v>
      </c>
      <c r="J6" s="15">
        <f>I6/25</f>
        <v>0.72</v>
      </c>
      <c r="K6" s="26">
        <v>18</v>
      </c>
      <c r="L6" s="15">
        <f>K6/25</f>
        <v>0.72</v>
      </c>
      <c r="M6" s="64">
        <f>(D6+F6+H6+J6+L6)/5</f>
        <v>0.82855944055944053</v>
      </c>
    </row>
    <row r="7" spans="1:13" ht="24.95" customHeight="1">
      <c r="A7" s="2">
        <v>2</v>
      </c>
      <c r="B7" s="44" t="s">
        <v>154</v>
      </c>
      <c r="C7" s="26">
        <v>21</v>
      </c>
      <c r="D7" s="15">
        <f t="shared" ref="D7:D70" si="0">C7/26</f>
        <v>0.80769230769230771</v>
      </c>
      <c r="E7" s="26">
        <v>16</v>
      </c>
      <c r="F7" s="15">
        <f t="shared" ref="F7:F70" si="1">E7/22</f>
        <v>0.72727272727272729</v>
      </c>
      <c r="G7" s="26">
        <v>15</v>
      </c>
      <c r="H7" s="15">
        <f t="shared" ref="H7:H70" si="2">G7/22</f>
        <v>0.68181818181818177</v>
      </c>
      <c r="I7" s="26">
        <v>14</v>
      </c>
      <c r="J7" s="15">
        <f t="shared" ref="J7:J70" si="3">I7/25</f>
        <v>0.56000000000000005</v>
      </c>
      <c r="K7" s="26">
        <v>14</v>
      </c>
      <c r="L7" s="15">
        <f t="shared" ref="L7:L70" si="4">K7/25</f>
        <v>0.56000000000000005</v>
      </c>
      <c r="M7" s="64">
        <f t="shared" ref="M7:M70" si="5">(D7+F7+H7+J7+L7)/5</f>
        <v>0.66735664335664335</v>
      </c>
    </row>
    <row r="8" spans="1:13" ht="24.95" customHeight="1">
      <c r="A8" s="2">
        <v>3</v>
      </c>
      <c r="B8" s="44" t="s">
        <v>155</v>
      </c>
      <c r="C8" s="26">
        <v>22</v>
      </c>
      <c r="D8" s="15">
        <f t="shared" si="0"/>
        <v>0.84615384615384615</v>
      </c>
      <c r="E8" s="26">
        <v>19</v>
      </c>
      <c r="F8" s="15">
        <f t="shared" si="1"/>
        <v>0.86363636363636365</v>
      </c>
      <c r="G8" s="26">
        <v>19</v>
      </c>
      <c r="H8" s="15">
        <f t="shared" si="2"/>
        <v>0.86363636363636365</v>
      </c>
      <c r="I8" s="26">
        <v>19</v>
      </c>
      <c r="J8" s="15">
        <f t="shared" si="3"/>
        <v>0.76</v>
      </c>
      <c r="K8" s="26">
        <v>19</v>
      </c>
      <c r="L8" s="15">
        <f t="shared" si="4"/>
        <v>0.76</v>
      </c>
      <c r="M8" s="64">
        <f>(D8+F8+H8+J8+L8)/5</f>
        <v>0.81868531468531458</v>
      </c>
    </row>
    <row r="9" spans="1:13" ht="24.95" customHeight="1">
      <c r="A9" s="2">
        <v>4</v>
      </c>
      <c r="B9" s="44" t="s">
        <v>650</v>
      </c>
      <c r="C9" s="26">
        <v>21</v>
      </c>
      <c r="D9" s="15">
        <f t="shared" si="0"/>
        <v>0.80769230769230771</v>
      </c>
      <c r="E9" s="26">
        <v>18</v>
      </c>
      <c r="F9" s="15">
        <f t="shared" si="1"/>
        <v>0.81818181818181823</v>
      </c>
      <c r="G9" s="26">
        <v>18</v>
      </c>
      <c r="H9" s="15">
        <f t="shared" si="2"/>
        <v>0.81818181818181823</v>
      </c>
      <c r="I9" s="26">
        <v>18</v>
      </c>
      <c r="J9" s="15">
        <f t="shared" si="3"/>
        <v>0.72</v>
      </c>
      <c r="K9" s="26">
        <v>18</v>
      </c>
      <c r="L9" s="15">
        <f t="shared" si="4"/>
        <v>0.72</v>
      </c>
      <c r="M9" s="64">
        <f t="shared" si="5"/>
        <v>0.77681118881118871</v>
      </c>
    </row>
    <row r="10" spans="1:13" ht="24.95" customHeight="1">
      <c r="A10" s="2">
        <v>5</v>
      </c>
      <c r="B10" s="44" t="s">
        <v>156</v>
      </c>
      <c r="C10" s="26">
        <v>23</v>
      </c>
      <c r="D10" s="15">
        <f t="shared" si="0"/>
        <v>0.88461538461538458</v>
      </c>
      <c r="E10" s="26">
        <v>20</v>
      </c>
      <c r="F10" s="15">
        <f t="shared" si="1"/>
        <v>0.90909090909090906</v>
      </c>
      <c r="G10" s="26">
        <v>19</v>
      </c>
      <c r="H10" s="15">
        <f t="shared" si="2"/>
        <v>0.86363636363636365</v>
      </c>
      <c r="I10" s="26">
        <v>18</v>
      </c>
      <c r="J10" s="15">
        <f t="shared" si="3"/>
        <v>0.72</v>
      </c>
      <c r="K10" s="26">
        <v>18</v>
      </c>
      <c r="L10" s="15">
        <f t="shared" si="4"/>
        <v>0.72</v>
      </c>
      <c r="M10" s="64">
        <f t="shared" si="5"/>
        <v>0.81946853146853138</v>
      </c>
    </row>
    <row r="11" spans="1:13" ht="24.95" customHeight="1">
      <c r="A11" s="2">
        <v>6</v>
      </c>
      <c r="B11" s="44" t="s">
        <v>651</v>
      </c>
      <c r="C11" s="26">
        <v>17</v>
      </c>
      <c r="D11" s="15">
        <f t="shared" si="0"/>
        <v>0.65384615384615385</v>
      </c>
      <c r="E11" s="26">
        <v>16</v>
      </c>
      <c r="F11" s="15">
        <f t="shared" si="1"/>
        <v>0.72727272727272729</v>
      </c>
      <c r="G11" s="26">
        <v>18</v>
      </c>
      <c r="H11" s="15">
        <f t="shared" si="2"/>
        <v>0.81818181818181823</v>
      </c>
      <c r="I11" s="26">
        <v>14</v>
      </c>
      <c r="J11" s="15">
        <f t="shared" si="3"/>
        <v>0.56000000000000005</v>
      </c>
      <c r="K11" s="26">
        <v>14</v>
      </c>
      <c r="L11" s="15">
        <f t="shared" si="4"/>
        <v>0.56000000000000005</v>
      </c>
      <c r="M11" s="64">
        <f t="shared" si="5"/>
        <v>0.66386013986013992</v>
      </c>
    </row>
    <row r="12" spans="1:13" ht="24.95" customHeight="1">
      <c r="A12" s="2">
        <v>7</v>
      </c>
      <c r="B12" s="44" t="s">
        <v>157</v>
      </c>
      <c r="C12" s="26">
        <v>21</v>
      </c>
      <c r="D12" s="15">
        <f t="shared" si="0"/>
        <v>0.80769230769230771</v>
      </c>
      <c r="E12" s="26">
        <v>19</v>
      </c>
      <c r="F12" s="15">
        <f t="shared" si="1"/>
        <v>0.86363636363636365</v>
      </c>
      <c r="G12" s="26">
        <v>18</v>
      </c>
      <c r="H12" s="15">
        <f t="shared" si="2"/>
        <v>0.81818181818181823</v>
      </c>
      <c r="I12" s="26">
        <v>20</v>
      </c>
      <c r="J12" s="15">
        <f t="shared" si="3"/>
        <v>0.8</v>
      </c>
      <c r="K12" s="26">
        <v>20</v>
      </c>
      <c r="L12" s="15">
        <f t="shared" si="4"/>
        <v>0.8</v>
      </c>
      <c r="M12" s="64">
        <f t="shared" si="5"/>
        <v>0.81790209790209789</v>
      </c>
    </row>
    <row r="13" spans="1:13" ht="24.95" customHeight="1">
      <c r="A13" s="2">
        <v>8</v>
      </c>
      <c r="B13" s="44" t="s">
        <v>158</v>
      </c>
      <c r="C13" s="26">
        <v>4</v>
      </c>
      <c r="D13" s="15">
        <f t="shared" si="0"/>
        <v>0.15384615384615385</v>
      </c>
      <c r="E13" s="26">
        <v>3</v>
      </c>
      <c r="F13" s="15">
        <f t="shared" si="1"/>
        <v>0.13636363636363635</v>
      </c>
      <c r="G13" s="26">
        <v>3</v>
      </c>
      <c r="H13" s="15">
        <f t="shared" si="2"/>
        <v>0.13636363636363635</v>
      </c>
      <c r="I13" s="26">
        <v>2</v>
      </c>
      <c r="J13" s="15">
        <f t="shared" si="3"/>
        <v>0.08</v>
      </c>
      <c r="K13" s="26">
        <v>2</v>
      </c>
      <c r="L13" s="15">
        <f t="shared" si="4"/>
        <v>0.08</v>
      </c>
      <c r="M13" s="106">
        <f t="shared" si="5"/>
        <v>0.11731468531468529</v>
      </c>
    </row>
    <row r="14" spans="1:13" ht="24.95" customHeight="1">
      <c r="A14" s="2">
        <v>9</v>
      </c>
      <c r="B14" s="44" t="s">
        <v>159</v>
      </c>
      <c r="C14" s="26">
        <v>16</v>
      </c>
      <c r="D14" s="15">
        <f t="shared" si="0"/>
        <v>0.61538461538461542</v>
      </c>
      <c r="E14" s="26">
        <v>14</v>
      </c>
      <c r="F14" s="15">
        <f t="shared" si="1"/>
        <v>0.63636363636363635</v>
      </c>
      <c r="G14" s="26">
        <v>15</v>
      </c>
      <c r="H14" s="15">
        <f t="shared" si="2"/>
        <v>0.68181818181818177</v>
      </c>
      <c r="I14" s="26">
        <v>13</v>
      </c>
      <c r="J14" s="15">
        <f t="shared" si="3"/>
        <v>0.52</v>
      </c>
      <c r="K14" s="26">
        <v>13</v>
      </c>
      <c r="L14" s="15">
        <f t="shared" si="4"/>
        <v>0.52</v>
      </c>
      <c r="M14" s="64">
        <f t="shared" si="5"/>
        <v>0.59471328671328672</v>
      </c>
    </row>
    <row r="15" spans="1:13" ht="24.95" customHeight="1">
      <c r="A15" s="2">
        <v>10</v>
      </c>
      <c r="B15" s="44" t="s">
        <v>160</v>
      </c>
      <c r="C15" s="26">
        <v>22</v>
      </c>
      <c r="D15" s="15">
        <f t="shared" si="0"/>
        <v>0.84615384615384615</v>
      </c>
      <c r="E15" s="26">
        <v>15</v>
      </c>
      <c r="F15" s="15">
        <f t="shared" si="1"/>
        <v>0.68181818181818177</v>
      </c>
      <c r="G15" s="26">
        <v>17</v>
      </c>
      <c r="H15" s="15">
        <f t="shared" si="2"/>
        <v>0.77272727272727271</v>
      </c>
      <c r="I15" s="26">
        <v>15</v>
      </c>
      <c r="J15" s="15">
        <f t="shared" si="3"/>
        <v>0.6</v>
      </c>
      <c r="K15" s="26">
        <v>15</v>
      </c>
      <c r="L15" s="15">
        <f t="shared" si="4"/>
        <v>0.6</v>
      </c>
      <c r="M15" s="64">
        <f t="shared" si="5"/>
        <v>0.70013986013986018</v>
      </c>
    </row>
    <row r="16" spans="1:13" ht="24.95" customHeight="1">
      <c r="A16" s="2">
        <v>11</v>
      </c>
      <c r="B16" s="44" t="s">
        <v>161</v>
      </c>
      <c r="C16" s="26">
        <v>22</v>
      </c>
      <c r="D16" s="15">
        <f t="shared" si="0"/>
        <v>0.84615384615384615</v>
      </c>
      <c r="E16" s="26">
        <v>16</v>
      </c>
      <c r="F16" s="15">
        <f t="shared" si="1"/>
        <v>0.72727272727272729</v>
      </c>
      <c r="G16" s="26">
        <v>17</v>
      </c>
      <c r="H16" s="15">
        <f t="shared" si="2"/>
        <v>0.77272727272727271</v>
      </c>
      <c r="I16" s="26">
        <v>21</v>
      </c>
      <c r="J16" s="15">
        <f t="shared" si="3"/>
        <v>0.84</v>
      </c>
      <c r="K16" s="26">
        <v>21</v>
      </c>
      <c r="L16" s="15">
        <f t="shared" si="4"/>
        <v>0.84</v>
      </c>
      <c r="M16" s="64">
        <f t="shared" si="5"/>
        <v>0.80523076923076908</v>
      </c>
    </row>
    <row r="17" spans="1:13" ht="24.95" customHeight="1">
      <c r="A17" s="2">
        <v>12</v>
      </c>
      <c r="B17" s="44" t="s">
        <v>162</v>
      </c>
      <c r="C17" s="26">
        <v>19</v>
      </c>
      <c r="D17" s="15">
        <f t="shared" si="0"/>
        <v>0.73076923076923073</v>
      </c>
      <c r="E17" s="26">
        <v>15</v>
      </c>
      <c r="F17" s="15">
        <f t="shared" si="1"/>
        <v>0.68181818181818177</v>
      </c>
      <c r="G17" s="26">
        <v>17</v>
      </c>
      <c r="H17" s="15">
        <f t="shared" si="2"/>
        <v>0.77272727272727271</v>
      </c>
      <c r="I17" s="26">
        <v>16</v>
      </c>
      <c r="J17" s="15">
        <f t="shared" si="3"/>
        <v>0.64</v>
      </c>
      <c r="K17" s="26">
        <v>16</v>
      </c>
      <c r="L17" s="15">
        <f t="shared" si="4"/>
        <v>0.64</v>
      </c>
      <c r="M17" s="64">
        <f t="shared" si="5"/>
        <v>0.69306293706293709</v>
      </c>
    </row>
    <row r="18" spans="1:13" ht="24.95" customHeight="1">
      <c r="A18" s="2">
        <v>13</v>
      </c>
      <c r="B18" s="44" t="s">
        <v>163</v>
      </c>
      <c r="C18" s="26">
        <v>20</v>
      </c>
      <c r="D18" s="15">
        <f t="shared" si="0"/>
        <v>0.76923076923076927</v>
      </c>
      <c r="E18" s="26">
        <v>15</v>
      </c>
      <c r="F18" s="15">
        <f t="shared" si="1"/>
        <v>0.68181818181818177</v>
      </c>
      <c r="G18" s="26">
        <v>15</v>
      </c>
      <c r="H18" s="15">
        <f t="shared" si="2"/>
        <v>0.68181818181818177</v>
      </c>
      <c r="I18" s="26">
        <v>18</v>
      </c>
      <c r="J18" s="15">
        <f t="shared" si="3"/>
        <v>0.72</v>
      </c>
      <c r="K18" s="26">
        <v>18</v>
      </c>
      <c r="L18" s="15">
        <f t="shared" si="4"/>
        <v>0.72</v>
      </c>
      <c r="M18" s="64">
        <f t="shared" si="5"/>
        <v>0.7145734265734266</v>
      </c>
    </row>
    <row r="19" spans="1:13" ht="24.95" customHeight="1">
      <c r="A19" s="2">
        <v>14</v>
      </c>
      <c r="B19" s="44" t="s">
        <v>164</v>
      </c>
      <c r="C19" s="26">
        <v>13</v>
      </c>
      <c r="D19" s="15">
        <f t="shared" si="0"/>
        <v>0.5</v>
      </c>
      <c r="E19" s="26">
        <v>10</v>
      </c>
      <c r="F19" s="15">
        <f t="shared" si="1"/>
        <v>0.45454545454545453</v>
      </c>
      <c r="G19" s="26">
        <v>11</v>
      </c>
      <c r="H19" s="15">
        <f t="shared" si="2"/>
        <v>0.5</v>
      </c>
      <c r="I19" s="26">
        <v>15</v>
      </c>
      <c r="J19" s="15">
        <f t="shared" si="3"/>
        <v>0.6</v>
      </c>
      <c r="K19" s="26">
        <v>15</v>
      </c>
      <c r="L19" s="15">
        <f t="shared" si="4"/>
        <v>0.6</v>
      </c>
      <c r="M19" s="64">
        <f t="shared" si="5"/>
        <v>0.530909090909091</v>
      </c>
    </row>
    <row r="20" spans="1:13" ht="24.95" customHeight="1">
      <c r="A20" s="2">
        <v>15</v>
      </c>
      <c r="B20" s="44" t="s">
        <v>165</v>
      </c>
      <c r="C20" s="26">
        <v>24</v>
      </c>
      <c r="D20" s="15">
        <f t="shared" si="0"/>
        <v>0.92307692307692313</v>
      </c>
      <c r="E20" s="26">
        <v>19</v>
      </c>
      <c r="F20" s="15">
        <f t="shared" si="1"/>
        <v>0.86363636363636365</v>
      </c>
      <c r="G20" s="26">
        <v>19</v>
      </c>
      <c r="H20" s="15">
        <f t="shared" si="2"/>
        <v>0.86363636363636365</v>
      </c>
      <c r="I20" s="26">
        <v>18</v>
      </c>
      <c r="J20" s="15">
        <f t="shared" si="3"/>
        <v>0.72</v>
      </c>
      <c r="K20" s="26">
        <v>18</v>
      </c>
      <c r="L20" s="15">
        <f t="shared" si="4"/>
        <v>0.72</v>
      </c>
      <c r="M20" s="64">
        <f t="shared" si="5"/>
        <v>0.81806993006993012</v>
      </c>
    </row>
    <row r="21" spans="1:13" ht="24.95" customHeight="1">
      <c r="A21" s="2">
        <v>16</v>
      </c>
      <c r="B21" s="44" t="s">
        <v>166</v>
      </c>
      <c r="C21" s="26">
        <v>17</v>
      </c>
      <c r="D21" s="15">
        <f t="shared" si="0"/>
        <v>0.65384615384615385</v>
      </c>
      <c r="E21" s="26">
        <v>14</v>
      </c>
      <c r="F21" s="15">
        <f t="shared" si="1"/>
        <v>0.63636363636363635</v>
      </c>
      <c r="G21" s="26">
        <v>14</v>
      </c>
      <c r="H21" s="15">
        <f t="shared" si="2"/>
        <v>0.63636363636363635</v>
      </c>
      <c r="I21" s="26">
        <v>13</v>
      </c>
      <c r="J21" s="15">
        <f t="shared" si="3"/>
        <v>0.52</v>
      </c>
      <c r="K21" s="26">
        <v>13</v>
      </c>
      <c r="L21" s="15">
        <f t="shared" si="4"/>
        <v>0.52</v>
      </c>
      <c r="M21" s="64">
        <f t="shared" si="5"/>
        <v>0.59331468531468534</v>
      </c>
    </row>
    <row r="22" spans="1:13" ht="24.95" customHeight="1">
      <c r="A22" s="2">
        <v>17</v>
      </c>
      <c r="B22" s="44" t="s">
        <v>167</v>
      </c>
      <c r="C22" s="26">
        <v>23</v>
      </c>
      <c r="D22" s="15">
        <f t="shared" si="0"/>
        <v>0.88461538461538458</v>
      </c>
      <c r="E22" s="26">
        <v>20</v>
      </c>
      <c r="F22" s="15">
        <f t="shared" si="1"/>
        <v>0.90909090909090906</v>
      </c>
      <c r="G22" s="26">
        <v>20</v>
      </c>
      <c r="H22" s="15">
        <f t="shared" si="2"/>
        <v>0.90909090909090906</v>
      </c>
      <c r="I22" s="26">
        <v>22</v>
      </c>
      <c r="J22" s="15">
        <f t="shared" si="3"/>
        <v>0.88</v>
      </c>
      <c r="K22" s="26">
        <v>22</v>
      </c>
      <c r="L22" s="15">
        <f t="shared" si="4"/>
        <v>0.88</v>
      </c>
      <c r="M22" s="64">
        <f t="shared" si="5"/>
        <v>0.89255944055944059</v>
      </c>
    </row>
    <row r="23" spans="1:13" ht="24.95" customHeight="1">
      <c r="A23" s="2">
        <v>18</v>
      </c>
      <c r="B23" s="44" t="s">
        <v>168</v>
      </c>
      <c r="C23" s="26">
        <v>22</v>
      </c>
      <c r="D23" s="15">
        <f t="shared" si="0"/>
        <v>0.84615384615384615</v>
      </c>
      <c r="E23" s="26">
        <v>18</v>
      </c>
      <c r="F23" s="15">
        <f t="shared" si="1"/>
        <v>0.81818181818181823</v>
      </c>
      <c r="G23" s="26">
        <v>19</v>
      </c>
      <c r="H23" s="15">
        <f t="shared" si="2"/>
        <v>0.86363636363636365</v>
      </c>
      <c r="I23" s="26">
        <v>22</v>
      </c>
      <c r="J23" s="15">
        <f t="shared" si="3"/>
        <v>0.88</v>
      </c>
      <c r="K23" s="26">
        <v>22</v>
      </c>
      <c r="L23" s="15">
        <f t="shared" si="4"/>
        <v>0.88</v>
      </c>
      <c r="M23" s="64">
        <f t="shared" si="5"/>
        <v>0.85759440559440558</v>
      </c>
    </row>
    <row r="24" spans="1:13" ht="24.95" customHeight="1">
      <c r="A24" s="2">
        <v>19</v>
      </c>
      <c r="B24" s="44" t="s">
        <v>169</v>
      </c>
      <c r="C24" s="26">
        <v>22</v>
      </c>
      <c r="D24" s="15">
        <f t="shared" si="0"/>
        <v>0.84615384615384615</v>
      </c>
      <c r="E24" s="26">
        <v>17</v>
      </c>
      <c r="F24" s="15">
        <f t="shared" si="1"/>
        <v>0.77272727272727271</v>
      </c>
      <c r="G24" s="26">
        <v>17</v>
      </c>
      <c r="H24" s="15">
        <f t="shared" si="2"/>
        <v>0.77272727272727271</v>
      </c>
      <c r="I24" s="26">
        <v>15</v>
      </c>
      <c r="J24" s="15">
        <f t="shared" si="3"/>
        <v>0.6</v>
      </c>
      <c r="K24" s="26">
        <v>15</v>
      </c>
      <c r="L24" s="15">
        <f t="shared" si="4"/>
        <v>0.6</v>
      </c>
      <c r="M24" s="64">
        <f t="shared" si="5"/>
        <v>0.71832167832167837</v>
      </c>
    </row>
    <row r="25" spans="1:13" ht="24.95" customHeight="1">
      <c r="A25" s="2">
        <v>20</v>
      </c>
      <c r="B25" s="44" t="s">
        <v>170</v>
      </c>
      <c r="C25" s="26">
        <v>18</v>
      </c>
      <c r="D25" s="15">
        <f t="shared" si="0"/>
        <v>0.69230769230769229</v>
      </c>
      <c r="E25" s="26">
        <v>15</v>
      </c>
      <c r="F25" s="15">
        <f t="shared" si="1"/>
        <v>0.68181818181818177</v>
      </c>
      <c r="G25" s="26">
        <v>14</v>
      </c>
      <c r="H25" s="15">
        <f t="shared" si="2"/>
        <v>0.63636363636363635</v>
      </c>
      <c r="I25" s="26">
        <v>14</v>
      </c>
      <c r="J25" s="15">
        <f t="shared" si="3"/>
        <v>0.56000000000000005</v>
      </c>
      <c r="K25" s="26">
        <v>14</v>
      </c>
      <c r="L25" s="15">
        <f t="shared" si="4"/>
        <v>0.56000000000000005</v>
      </c>
      <c r="M25" s="64">
        <f t="shared" si="5"/>
        <v>0.62609790209790206</v>
      </c>
    </row>
    <row r="26" spans="1:13" ht="24.95" customHeight="1">
      <c r="A26" s="2">
        <v>21</v>
      </c>
      <c r="B26" s="44" t="s">
        <v>171</v>
      </c>
      <c r="C26" s="26">
        <v>22</v>
      </c>
      <c r="D26" s="15">
        <f t="shared" si="0"/>
        <v>0.84615384615384615</v>
      </c>
      <c r="E26" s="26">
        <v>16</v>
      </c>
      <c r="F26" s="15">
        <f t="shared" si="1"/>
        <v>0.72727272727272729</v>
      </c>
      <c r="G26" s="26">
        <v>18</v>
      </c>
      <c r="H26" s="15">
        <f t="shared" si="2"/>
        <v>0.81818181818181823</v>
      </c>
      <c r="I26" s="26">
        <v>16</v>
      </c>
      <c r="J26" s="15">
        <f t="shared" si="3"/>
        <v>0.64</v>
      </c>
      <c r="K26" s="26">
        <v>16</v>
      </c>
      <c r="L26" s="15">
        <f t="shared" si="4"/>
        <v>0.64</v>
      </c>
      <c r="M26" s="64">
        <f t="shared" si="5"/>
        <v>0.73432167832167838</v>
      </c>
    </row>
    <row r="27" spans="1:13" ht="24.95" customHeight="1">
      <c r="A27" s="2">
        <v>22</v>
      </c>
      <c r="B27" s="44" t="s">
        <v>172</v>
      </c>
      <c r="C27" s="26">
        <v>21</v>
      </c>
      <c r="D27" s="15">
        <f t="shared" si="0"/>
        <v>0.80769230769230771</v>
      </c>
      <c r="E27" s="26">
        <v>16</v>
      </c>
      <c r="F27" s="15">
        <f t="shared" si="1"/>
        <v>0.72727272727272729</v>
      </c>
      <c r="G27" s="26">
        <v>17</v>
      </c>
      <c r="H27" s="15">
        <f t="shared" si="2"/>
        <v>0.77272727272727271</v>
      </c>
      <c r="I27" s="26">
        <v>17</v>
      </c>
      <c r="J27" s="15">
        <f t="shared" si="3"/>
        <v>0.68</v>
      </c>
      <c r="K27" s="26">
        <v>17</v>
      </c>
      <c r="L27" s="15">
        <f t="shared" si="4"/>
        <v>0.68</v>
      </c>
      <c r="M27" s="64">
        <f t="shared" si="5"/>
        <v>0.73353846153846158</v>
      </c>
    </row>
    <row r="28" spans="1:13" ht="24.95" customHeight="1">
      <c r="A28" s="2">
        <v>23</v>
      </c>
      <c r="B28" s="44" t="s">
        <v>173</v>
      </c>
      <c r="C28" s="26">
        <v>23</v>
      </c>
      <c r="D28" s="15">
        <f t="shared" si="0"/>
        <v>0.88461538461538458</v>
      </c>
      <c r="E28" s="26">
        <v>18</v>
      </c>
      <c r="F28" s="15">
        <f t="shared" si="1"/>
        <v>0.81818181818181823</v>
      </c>
      <c r="G28" s="26">
        <v>18</v>
      </c>
      <c r="H28" s="15">
        <f t="shared" si="2"/>
        <v>0.81818181818181823</v>
      </c>
      <c r="I28" s="26">
        <v>20</v>
      </c>
      <c r="J28" s="15">
        <f t="shared" si="3"/>
        <v>0.8</v>
      </c>
      <c r="K28" s="26">
        <v>20</v>
      </c>
      <c r="L28" s="15">
        <f t="shared" si="4"/>
        <v>0.8</v>
      </c>
      <c r="M28" s="64">
        <f t="shared" si="5"/>
        <v>0.82419580419580429</v>
      </c>
    </row>
    <row r="29" spans="1:13" ht="24.95" customHeight="1">
      <c r="A29" s="2">
        <v>24</v>
      </c>
      <c r="B29" s="44" t="s">
        <v>174</v>
      </c>
      <c r="C29" s="26">
        <v>23</v>
      </c>
      <c r="D29" s="15">
        <f t="shared" si="0"/>
        <v>0.88461538461538458</v>
      </c>
      <c r="E29" s="26">
        <v>18</v>
      </c>
      <c r="F29" s="15">
        <f t="shared" si="1"/>
        <v>0.81818181818181823</v>
      </c>
      <c r="G29" s="26">
        <v>19</v>
      </c>
      <c r="H29" s="15">
        <f t="shared" si="2"/>
        <v>0.86363636363636365</v>
      </c>
      <c r="I29" s="26">
        <v>20</v>
      </c>
      <c r="J29" s="15">
        <f t="shared" si="3"/>
        <v>0.8</v>
      </c>
      <c r="K29" s="26">
        <v>20</v>
      </c>
      <c r="L29" s="15">
        <f t="shared" si="4"/>
        <v>0.8</v>
      </c>
      <c r="M29" s="64">
        <f t="shared" si="5"/>
        <v>0.83328671328671322</v>
      </c>
    </row>
    <row r="30" spans="1:13" ht="24.95" customHeight="1">
      <c r="A30" s="2">
        <v>25</v>
      </c>
      <c r="B30" s="44" t="s">
        <v>175</v>
      </c>
      <c r="C30" s="26">
        <v>17</v>
      </c>
      <c r="D30" s="15">
        <f t="shared" si="0"/>
        <v>0.65384615384615385</v>
      </c>
      <c r="E30" s="26">
        <v>15</v>
      </c>
      <c r="F30" s="15">
        <f t="shared" si="1"/>
        <v>0.68181818181818177</v>
      </c>
      <c r="G30" s="26">
        <v>17</v>
      </c>
      <c r="H30" s="15">
        <f t="shared" si="2"/>
        <v>0.77272727272727271</v>
      </c>
      <c r="I30" s="26">
        <v>16</v>
      </c>
      <c r="J30" s="15">
        <f t="shared" si="3"/>
        <v>0.64</v>
      </c>
      <c r="K30" s="26">
        <v>16</v>
      </c>
      <c r="L30" s="15">
        <f t="shared" si="4"/>
        <v>0.64</v>
      </c>
      <c r="M30" s="64">
        <f t="shared" si="5"/>
        <v>0.67767832167832176</v>
      </c>
    </row>
    <row r="31" spans="1:13" ht="24.95" customHeight="1">
      <c r="A31" s="2">
        <v>26</v>
      </c>
      <c r="B31" s="44" t="s">
        <v>176</v>
      </c>
      <c r="C31" s="26">
        <v>12</v>
      </c>
      <c r="D31" s="15">
        <f t="shared" si="0"/>
        <v>0.46153846153846156</v>
      </c>
      <c r="E31" s="26">
        <v>12</v>
      </c>
      <c r="F31" s="15">
        <f t="shared" si="1"/>
        <v>0.54545454545454541</v>
      </c>
      <c r="G31" s="26">
        <v>12</v>
      </c>
      <c r="H31" s="15">
        <f t="shared" si="2"/>
        <v>0.54545454545454541</v>
      </c>
      <c r="I31" s="26">
        <v>12</v>
      </c>
      <c r="J31" s="15">
        <f t="shared" si="3"/>
        <v>0.48</v>
      </c>
      <c r="K31" s="26">
        <v>12</v>
      </c>
      <c r="L31" s="15">
        <f t="shared" si="4"/>
        <v>0.48</v>
      </c>
      <c r="M31" s="64">
        <f t="shared" si="5"/>
        <v>0.50248951048951052</v>
      </c>
    </row>
    <row r="32" spans="1:13" ht="24.95" customHeight="1">
      <c r="A32" s="2">
        <v>27</v>
      </c>
      <c r="B32" s="44" t="s">
        <v>177</v>
      </c>
      <c r="C32" s="26">
        <v>20</v>
      </c>
      <c r="D32" s="15">
        <f t="shared" si="0"/>
        <v>0.76923076923076927</v>
      </c>
      <c r="E32" s="26">
        <v>15</v>
      </c>
      <c r="F32" s="15">
        <f t="shared" si="1"/>
        <v>0.68181818181818177</v>
      </c>
      <c r="G32" s="26">
        <v>16</v>
      </c>
      <c r="H32" s="15">
        <f t="shared" si="2"/>
        <v>0.72727272727272729</v>
      </c>
      <c r="I32" s="26">
        <v>17</v>
      </c>
      <c r="J32" s="15">
        <f t="shared" si="3"/>
        <v>0.68</v>
      </c>
      <c r="K32" s="26">
        <v>17</v>
      </c>
      <c r="L32" s="15">
        <f t="shared" si="4"/>
        <v>0.68</v>
      </c>
      <c r="M32" s="64">
        <f t="shared" si="5"/>
        <v>0.70766433566433573</v>
      </c>
    </row>
    <row r="33" spans="1:13" ht="24.95" customHeight="1">
      <c r="A33" s="2">
        <v>28</v>
      </c>
      <c r="B33" s="44" t="s">
        <v>178</v>
      </c>
      <c r="C33" s="26">
        <v>15</v>
      </c>
      <c r="D33" s="15">
        <f t="shared" si="0"/>
        <v>0.57692307692307687</v>
      </c>
      <c r="E33" s="26">
        <v>11</v>
      </c>
      <c r="F33" s="15">
        <f t="shared" si="1"/>
        <v>0.5</v>
      </c>
      <c r="G33" s="26">
        <v>12</v>
      </c>
      <c r="H33" s="15">
        <f t="shared" si="2"/>
        <v>0.54545454545454541</v>
      </c>
      <c r="I33" s="26">
        <v>15</v>
      </c>
      <c r="J33" s="15">
        <f t="shared" si="3"/>
        <v>0.6</v>
      </c>
      <c r="K33" s="26">
        <v>15</v>
      </c>
      <c r="L33" s="15">
        <f t="shared" si="4"/>
        <v>0.6</v>
      </c>
      <c r="M33" s="64">
        <f t="shared" si="5"/>
        <v>0.5644755244755244</v>
      </c>
    </row>
    <row r="34" spans="1:13" ht="24.95" customHeight="1">
      <c r="A34" s="2">
        <v>29</v>
      </c>
      <c r="B34" s="44" t="s">
        <v>179</v>
      </c>
      <c r="C34" s="26">
        <v>16</v>
      </c>
      <c r="D34" s="15">
        <f t="shared" si="0"/>
        <v>0.61538461538461542</v>
      </c>
      <c r="E34" s="26">
        <v>13</v>
      </c>
      <c r="F34" s="15">
        <f t="shared" si="1"/>
        <v>0.59090909090909094</v>
      </c>
      <c r="G34" s="26">
        <v>14</v>
      </c>
      <c r="H34" s="15">
        <f t="shared" si="2"/>
        <v>0.63636363636363635</v>
      </c>
      <c r="I34" s="26">
        <v>15</v>
      </c>
      <c r="J34" s="15">
        <f t="shared" si="3"/>
        <v>0.6</v>
      </c>
      <c r="K34" s="26">
        <v>15</v>
      </c>
      <c r="L34" s="15">
        <f t="shared" si="4"/>
        <v>0.6</v>
      </c>
      <c r="M34" s="64">
        <f t="shared" si="5"/>
        <v>0.60853146853146856</v>
      </c>
    </row>
    <row r="35" spans="1:13" ht="24.95" customHeight="1">
      <c r="A35" s="2">
        <v>30</v>
      </c>
      <c r="B35" s="44" t="s">
        <v>180</v>
      </c>
      <c r="C35" s="26">
        <v>22</v>
      </c>
      <c r="D35" s="15">
        <f t="shared" si="0"/>
        <v>0.84615384615384615</v>
      </c>
      <c r="E35" s="26">
        <v>18</v>
      </c>
      <c r="F35" s="15">
        <f t="shared" si="1"/>
        <v>0.81818181818181823</v>
      </c>
      <c r="G35" s="26">
        <v>18</v>
      </c>
      <c r="H35" s="15">
        <f t="shared" si="2"/>
        <v>0.81818181818181823</v>
      </c>
      <c r="I35" s="26">
        <v>21</v>
      </c>
      <c r="J35" s="15">
        <f t="shared" si="3"/>
        <v>0.84</v>
      </c>
      <c r="K35" s="26">
        <v>21</v>
      </c>
      <c r="L35" s="15">
        <f t="shared" si="4"/>
        <v>0.84</v>
      </c>
      <c r="M35" s="64">
        <f t="shared" si="5"/>
        <v>0.83250349650349642</v>
      </c>
    </row>
    <row r="36" spans="1:13" s="1" customFormat="1" ht="24.95" customHeight="1">
      <c r="A36" s="2">
        <v>31</v>
      </c>
      <c r="B36" s="44" t="s">
        <v>181</v>
      </c>
      <c r="C36" s="2">
        <v>12</v>
      </c>
      <c r="D36" s="15">
        <f t="shared" si="0"/>
        <v>0.46153846153846156</v>
      </c>
      <c r="E36" s="2">
        <v>12</v>
      </c>
      <c r="F36" s="15">
        <f t="shared" si="1"/>
        <v>0.54545454545454541</v>
      </c>
      <c r="G36" s="2">
        <v>12</v>
      </c>
      <c r="H36" s="15">
        <f t="shared" si="2"/>
        <v>0.54545454545454541</v>
      </c>
      <c r="I36" s="2">
        <v>12</v>
      </c>
      <c r="J36" s="15">
        <f t="shared" si="3"/>
        <v>0.48</v>
      </c>
      <c r="K36" s="26">
        <v>12</v>
      </c>
      <c r="L36" s="15">
        <f t="shared" si="4"/>
        <v>0.48</v>
      </c>
      <c r="M36" s="64">
        <f t="shared" si="5"/>
        <v>0.50248951048951052</v>
      </c>
    </row>
    <row r="37" spans="1:13" s="1" customFormat="1" ht="24.95" customHeight="1">
      <c r="A37" s="2">
        <v>32</v>
      </c>
      <c r="B37" s="44" t="s">
        <v>182</v>
      </c>
      <c r="C37" s="2">
        <v>19</v>
      </c>
      <c r="D37" s="15">
        <f t="shared" si="0"/>
        <v>0.73076923076923073</v>
      </c>
      <c r="E37" s="2">
        <v>16</v>
      </c>
      <c r="F37" s="15">
        <f t="shared" si="1"/>
        <v>0.72727272727272729</v>
      </c>
      <c r="G37" s="2">
        <v>16</v>
      </c>
      <c r="H37" s="15">
        <f t="shared" si="2"/>
        <v>0.72727272727272729</v>
      </c>
      <c r="I37" s="2">
        <v>17</v>
      </c>
      <c r="J37" s="15">
        <f t="shared" si="3"/>
        <v>0.68</v>
      </c>
      <c r="K37" s="26">
        <v>17</v>
      </c>
      <c r="L37" s="15">
        <f t="shared" si="4"/>
        <v>0.68</v>
      </c>
      <c r="M37" s="64">
        <f t="shared" si="5"/>
        <v>0.7090629370629371</v>
      </c>
    </row>
    <row r="38" spans="1:13" s="1" customFormat="1" ht="24.95" customHeight="1">
      <c r="A38" s="2">
        <v>33</v>
      </c>
      <c r="B38" s="44" t="s">
        <v>183</v>
      </c>
      <c r="C38" s="2">
        <v>21</v>
      </c>
      <c r="D38" s="15">
        <f t="shared" si="0"/>
        <v>0.80769230769230771</v>
      </c>
      <c r="E38" s="2">
        <v>19</v>
      </c>
      <c r="F38" s="15">
        <f t="shared" si="1"/>
        <v>0.86363636363636365</v>
      </c>
      <c r="G38" s="2">
        <v>19</v>
      </c>
      <c r="H38" s="15">
        <f t="shared" si="2"/>
        <v>0.86363636363636365</v>
      </c>
      <c r="I38" s="2">
        <v>19</v>
      </c>
      <c r="J38" s="15">
        <f t="shared" si="3"/>
        <v>0.76</v>
      </c>
      <c r="K38" s="26">
        <v>19</v>
      </c>
      <c r="L38" s="15">
        <f t="shared" si="4"/>
        <v>0.76</v>
      </c>
      <c r="M38" s="64">
        <f t="shared" si="5"/>
        <v>0.81099300699300692</v>
      </c>
    </row>
    <row r="39" spans="1:13" s="1" customFormat="1" ht="24.95" customHeight="1">
      <c r="A39" s="2">
        <v>34</v>
      </c>
      <c r="B39" s="44" t="s">
        <v>184</v>
      </c>
      <c r="C39" s="2">
        <v>22</v>
      </c>
      <c r="D39" s="15">
        <f t="shared" si="0"/>
        <v>0.84615384615384615</v>
      </c>
      <c r="E39" s="2">
        <v>18</v>
      </c>
      <c r="F39" s="15">
        <f t="shared" si="1"/>
        <v>0.81818181818181823</v>
      </c>
      <c r="G39" s="2">
        <v>18</v>
      </c>
      <c r="H39" s="15">
        <f t="shared" si="2"/>
        <v>0.81818181818181823</v>
      </c>
      <c r="I39" s="2">
        <v>21</v>
      </c>
      <c r="J39" s="15">
        <f t="shared" si="3"/>
        <v>0.84</v>
      </c>
      <c r="K39" s="26">
        <v>21</v>
      </c>
      <c r="L39" s="15">
        <f t="shared" si="4"/>
        <v>0.84</v>
      </c>
      <c r="M39" s="64">
        <f t="shared" si="5"/>
        <v>0.83250349650349642</v>
      </c>
    </row>
    <row r="40" spans="1:13" s="1" customFormat="1" ht="24.95" customHeight="1">
      <c r="A40" s="2">
        <v>35</v>
      </c>
      <c r="B40" s="44" t="s">
        <v>185</v>
      </c>
      <c r="C40" s="2">
        <v>24</v>
      </c>
      <c r="D40" s="15">
        <f t="shared" si="0"/>
        <v>0.92307692307692313</v>
      </c>
      <c r="E40" s="2">
        <v>20</v>
      </c>
      <c r="F40" s="15">
        <f t="shared" si="1"/>
        <v>0.90909090909090906</v>
      </c>
      <c r="G40" s="2">
        <v>20</v>
      </c>
      <c r="H40" s="15">
        <f t="shared" si="2"/>
        <v>0.90909090909090906</v>
      </c>
      <c r="I40" s="2">
        <v>21</v>
      </c>
      <c r="J40" s="15">
        <f t="shared" si="3"/>
        <v>0.84</v>
      </c>
      <c r="K40" s="26">
        <v>21</v>
      </c>
      <c r="L40" s="15">
        <f t="shared" si="4"/>
        <v>0.84</v>
      </c>
      <c r="M40" s="64">
        <f t="shared" si="5"/>
        <v>0.88425174825174824</v>
      </c>
    </row>
    <row r="41" spans="1:13" s="1" customFormat="1" ht="24.95" customHeight="1">
      <c r="A41" s="2">
        <v>36</v>
      </c>
      <c r="B41" s="44" t="s">
        <v>186</v>
      </c>
      <c r="C41" s="2">
        <v>22</v>
      </c>
      <c r="D41" s="15">
        <f t="shared" si="0"/>
        <v>0.84615384615384615</v>
      </c>
      <c r="E41" s="2">
        <v>16</v>
      </c>
      <c r="F41" s="15">
        <f t="shared" si="1"/>
        <v>0.72727272727272729</v>
      </c>
      <c r="G41" s="2">
        <v>16</v>
      </c>
      <c r="H41" s="15">
        <f t="shared" si="2"/>
        <v>0.72727272727272729</v>
      </c>
      <c r="I41" s="2">
        <v>16</v>
      </c>
      <c r="J41" s="15">
        <f t="shared" si="3"/>
        <v>0.64</v>
      </c>
      <c r="K41" s="26">
        <v>16</v>
      </c>
      <c r="L41" s="15">
        <f t="shared" si="4"/>
        <v>0.64</v>
      </c>
      <c r="M41" s="64">
        <f t="shared" si="5"/>
        <v>0.7161398601398602</v>
      </c>
    </row>
    <row r="42" spans="1:13" s="1" customFormat="1" ht="24.95" customHeight="1">
      <c r="A42" s="2">
        <v>37</v>
      </c>
      <c r="B42" s="44" t="s">
        <v>187</v>
      </c>
      <c r="C42" s="2">
        <v>13</v>
      </c>
      <c r="D42" s="15">
        <f t="shared" si="0"/>
        <v>0.5</v>
      </c>
      <c r="E42" s="2">
        <v>13</v>
      </c>
      <c r="F42" s="15">
        <f t="shared" si="1"/>
        <v>0.59090909090909094</v>
      </c>
      <c r="G42" s="2">
        <v>12</v>
      </c>
      <c r="H42" s="15">
        <f t="shared" si="2"/>
        <v>0.54545454545454541</v>
      </c>
      <c r="I42" s="2">
        <v>11</v>
      </c>
      <c r="J42" s="15">
        <f t="shared" si="3"/>
        <v>0.44</v>
      </c>
      <c r="K42" s="26">
        <v>10</v>
      </c>
      <c r="L42" s="15">
        <f t="shared" si="4"/>
        <v>0.4</v>
      </c>
      <c r="M42" s="64">
        <f t="shared" si="5"/>
        <v>0.4952727272727272</v>
      </c>
    </row>
    <row r="43" spans="1:13" s="1" customFormat="1" ht="24.95" customHeight="1">
      <c r="A43" s="2">
        <v>38</v>
      </c>
      <c r="B43" s="44" t="s">
        <v>188</v>
      </c>
      <c r="C43" s="2">
        <v>23</v>
      </c>
      <c r="D43" s="15">
        <f t="shared" si="0"/>
        <v>0.88461538461538458</v>
      </c>
      <c r="E43" s="2">
        <v>20</v>
      </c>
      <c r="F43" s="15">
        <f t="shared" si="1"/>
        <v>0.90909090909090906</v>
      </c>
      <c r="G43" s="2">
        <v>21</v>
      </c>
      <c r="H43" s="15">
        <f t="shared" si="2"/>
        <v>0.95454545454545459</v>
      </c>
      <c r="I43" s="2">
        <v>17</v>
      </c>
      <c r="J43" s="15">
        <f t="shared" si="3"/>
        <v>0.68</v>
      </c>
      <c r="K43" s="26">
        <v>17</v>
      </c>
      <c r="L43" s="15">
        <f t="shared" si="4"/>
        <v>0.68</v>
      </c>
      <c r="M43" s="64">
        <f t="shared" si="5"/>
        <v>0.82165034965034978</v>
      </c>
    </row>
    <row r="44" spans="1:13" s="1" customFormat="1" ht="24.95" customHeight="1">
      <c r="A44" s="2">
        <v>39</v>
      </c>
      <c r="B44" s="44" t="s">
        <v>189</v>
      </c>
      <c r="C44" s="2">
        <v>20</v>
      </c>
      <c r="D44" s="15">
        <f t="shared" si="0"/>
        <v>0.76923076923076927</v>
      </c>
      <c r="E44" s="2">
        <v>15</v>
      </c>
      <c r="F44" s="15">
        <f t="shared" si="1"/>
        <v>0.68181818181818177</v>
      </c>
      <c r="G44" s="2">
        <v>17</v>
      </c>
      <c r="H44" s="15">
        <f t="shared" si="2"/>
        <v>0.77272727272727271</v>
      </c>
      <c r="I44" s="2">
        <v>17</v>
      </c>
      <c r="J44" s="15">
        <f t="shared" si="3"/>
        <v>0.68</v>
      </c>
      <c r="K44" s="26">
        <v>17</v>
      </c>
      <c r="L44" s="15">
        <f t="shared" si="4"/>
        <v>0.68</v>
      </c>
      <c r="M44" s="64">
        <f t="shared" si="5"/>
        <v>0.71675524475524477</v>
      </c>
    </row>
    <row r="45" spans="1:13" s="1" customFormat="1" ht="24.95" customHeight="1">
      <c r="A45" s="2">
        <v>40</v>
      </c>
      <c r="B45" s="44" t="s">
        <v>190</v>
      </c>
      <c r="C45" s="2">
        <v>19</v>
      </c>
      <c r="D45" s="15">
        <f t="shared" si="0"/>
        <v>0.73076923076923073</v>
      </c>
      <c r="E45" s="2">
        <v>16</v>
      </c>
      <c r="F45" s="15">
        <f t="shared" si="1"/>
        <v>0.72727272727272729</v>
      </c>
      <c r="G45" s="2">
        <v>17</v>
      </c>
      <c r="H45" s="15">
        <f t="shared" si="2"/>
        <v>0.77272727272727271</v>
      </c>
      <c r="I45" s="2">
        <v>13</v>
      </c>
      <c r="J45" s="15">
        <f t="shared" si="3"/>
        <v>0.52</v>
      </c>
      <c r="K45" s="26">
        <v>13</v>
      </c>
      <c r="L45" s="15">
        <f t="shared" si="4"/>
        <v>0.52</v>
      </c>
      <c r="M45" s="64">
        <f t="shared" si="5"/>
        <v>0.6541538461538462</v>
      </c>
    </row>
    <row r="46" spans="1:13" s="1" customFormat="1" ht="24.95" customHeight="1">
      <c r="A46" s="2">
        <v>41</v>
      </c>
      <c r="B46" s="44" t="s">
        <v>191</v>
      </c>
      <c r="C46" s="2">
        <v>19</v>
      </c>
      <c r="D46" s="15">
        <f t="shared" si="0"/>
        <v>0.73076923076923073</v>
      </c>
      <c r="E46" s="2">
        <v>16</v>
      </c>
      <c r="F46" s="15">
        <f t="shared" si="1"/>
        <v>0.72727272727272729</v>
      </c>
      <c r="G46" s="2">
        <v>17</v>
      </c>
      <c r="H46" s="15">
        <f t="shared" si="2"/>
        <v>0.77272727272727271</v>
      </c>
      <c r="I46" s="2">
        <v>11</v>
      </c>
      <c r="J46" s="15">
        <f t="shared" si="3"/>
        <v>0.44</v>
      </c>
      <c r="K46" s="26">
        <v>11</v>
      </c>
      <c r="L46" s="15">
        <f t="shared" si="4"/>
        <v>0.44</v>
      </c>
      <c r="M46" s="64">
        <f t="shared" si="5"/>
        <v>0.62215384615384617</v>
      </c>
    </row>
    <row r="47" spans="1:13" s="1" customFormat="1" ht="24.95" customHeight="1">
      <c r="A47" s="2">
        <v>42</v>
      </c>
      <c r="B47" s="44" t="s">
        <v>192</v>
      </c>
      <c r="C47" s="2">
        <v>14</v>
      </c>
      <c r="D47" s="15">
        <f t="shared" si="0"/>
        <v>0.53846153846153844</v>
      </c>
      <c r="E47" s="2">
        <v>14</v>
      </c>
      <c r="F47" s="15">
        <f t="shared" si="1"/>
        <v>0.63636363636363635</v>
      </c>
      <c r="G47" s="2">
        <v>12</v>
      </c>
      <c r="H47" s="15">
        <f t="shared" si="2"/>
        <v>0.54545454545454541</v>
      </c>
      <c r="I47" s="2">
        <v>10</v>
      </c>
      <c r="J47" s="15">
        <f t="shared" si="3"/>
        <v>0.4</v>
      </c>
      <c r="K47" s="26">
        <v>10</v>
      </c>
      <c r="L47" s="15">
        <f t="shared" si="4"/>
        <v>0.4</v>
      </c>
      <c r="M47" s="64">
        <f t="shared" si="5"/>
        <v>0.50405594405594401</v>
      </c>
    </row>
    <row r="48" spans="1:13" s="1" customFormat="1" ht="24.95" customHeight="1">
      <c r="A48" s="2">
        <v>43</v>
      </c>
      <c r="B48" s="44" t="s">
        <v>193</v>
      </c>
      <c r="C48" s="2">
        <v>0</v>
      </c>
      <c r="D48" s="15">
        <f t="shared" si="0"/>
        <v>0</v>
      </c>
      <c r="E48" s="2">
        <v>0</v>
      </c>
      <c r="F48" s="15">
        <f t="shared" si="1"/>
        <v>0</v>
      </c>
      <c r="G48" s="2">
        <v>0</v>
      </c>
      <c r="H48" s="15">
        <f t="shared" si="2"/>
        <v>0</v>
      </c>
      <c r="I48" s="2">
        <v>0</v>
      </c>
      <c r="J48" s="15">
        <f t="shared" si="3"/>
        <v>0</v>
      </c>
      <c r="K48" s="26">
        <v>0</v>
      </c>
      <c r="L48" s="15">
        <f t="shared" si="4"/>
        <v>0</v>
      </c>
      <c r="M48" s="106">
        <f t="shared" si="5"/>
        <v>0</v>
      </c>
    </row>
    <row r="49" spans="1:13" s="1" customFormat="1" ht="24.95" customHeight="1">
      <c r="A49" s="2">
        <v>44</v>
      </c>
      <c r="B49" s="44" t="s">
        <v>194</v>
      </c>
      <c r="C49" s="2">
        <v>16</v>
      </c>
      <c r="D49" s="15">
        <f t="shared" si="0"/>
        <v>0.61538461538461542</v>
      </c>
      <c r="E49" s="2">
        <v>11</v>
      </c>
      <c r="F49" s="15">
        <f t="shared" si="1"/>
        <v>0.5</v>
      </c>
      <c r="G49" s="2">
        <v>13</v>
      </c>
      <c r="H49" s="15">
        <f t="shared" si="2"/>
        <v>0.59090909090909094</v>
      </c>
      <c r="I49" s="2">
        <v>16</v>
      </c>
      <c r="J49" s="15">
        <f t="shared" si="3"/>
        <v>0.64</v>
      </c>
      <c r="K49" s="26">
        <v>16</v>
      </c>
      <c r="L49" s="15">
        <f t="shared" si="4"/>
        <v>0.64</v>
      </c>
      <c r="M49" s="64">
        <f t="shared" si="5"/>
        <v>0.59725874125874134</v>
      </c>
    </row>
    <row r="50" spans="1:13" s="1" customFormat="1" ht="24.95" customHeight="1">
      <c r="A50" s="2">
        <v>45</v>
      </c>
      <c r="B50" s="44" t="s">
        <v>195</v>
      </c>
      <c r="C50" s="2">
        <v>21</v>
      </c>
      <c r="D50" s="15">
        <f t="shared" si="0"/>
        <v>0.80769230769230771</v>
      </c>
      <c r="E50" s="2">
        <v>18</v>
      </c>
      <c r="F50" s="15">
        <f t="shared" si="1"/>
        <v>0.81818181818181823</v>
      </c>
      <c r="G50" s="2">
        <v>18</v>
      </c>
      <c r="H50" s="15">
        <f t="shared" si="2"/>
        <v>0.81818181818181823</v>
      </c>
      <c r="I50" s="2">
        <v>17</v>
      </c>
      <c r="J50" s="15">
        <f t="shared" si="3"/>
        <v>0.68</v>
      </c>
      <c r="K50" s="26">
        <v>17</v>
      </c>
      <c r="L50" s="15">
        <f t="shared" si="4"/>
        <v>0.68</v>
      </c>
      <c r="M50" s="64">
        <f t="shared" si="5"/>
        <v>0.76081118881118892</v>
      </c>
    </row>
    <row r="51" spans="1:13" s="1" customFormat="1" ht="24.95" customHeight="1">
      <c r="A51" s="2">
        <v>46</v>
      </c>
      <c r="B51" s="44" t="s">
        <v>196</v>
      </c>
      <c r="C51" s="2">
        <v>17</v>
      </c>
      <c r="D51" s="15">
        <f t="shared" si="0"/>
        <v>0.65384615384615385</v>
      </c>
      <c r="E51" s="2">
        <v>14</v>
      </c>
      <c r="F51" s="15">
        <f t="shared" si="1"/>
        <v>0.63636363636363635</v>
      </c>
      <c r="G51" s="2">
        <v>14</v>
      </c>
      <c r="H51" s="15">
        <f t="shared" si="2"/>
        <v>0.63636363636363635</v>
      </c>
      <c r="I51" s="2">
        <v>17</v>
      </c>
      <c r="J51" s="15">
        <f t="shared" si="3"/>
        <v>0.68</v>
      </c>
      <c r="K51" s="26">
        <v>17</v>
      </c>
      <c r="L51" s="15">
        <f t="shared" si="4"/>
        <v>0.68</v>
      </c>
      <c r="M51" s="64">
        <f t="shared" si="5"/>
        <v>0.6573146853146854</v>
      </c>
    </row>
    <row r="52" spans="1:13" s="1" customFormat="1" ht="24.95" customHeight="1">
      <c r="A52" s="2">
        <v>47</v>
      </c>
      <c r="B52" s="44" t="s">
        <v>197</v>
      </c>
      <c r="C52" s="2">
        <v>20</v>
      </c>
      <c r="D52" s="15">
        <f t="shared" si="0"/>
        <v>0.76923076923076927</v>
      </c>
      <c r="E52" s="2">
        <v>17</v>
      </c>
      <c r="F52" s="15">
        <f t="shared" si="1"/>
        <v>0.77272727272727271</v>
      </c>
      <c r="G52" s="2">
        <v>17</v>
      </c>
      <c r="H52" s="15">
        <f t="shared" si="2"/>
        <v>0.77272727272727271</v>
      </c>
      <c r="I52" s="2">
        <v>15</v>
      </c>
      <c r="J52" s="15">
        <f t="shared" si="3"/>
        <v>0.6</v>
      </c>
      <c r="K52" s="26">
        <v>15</v>
      </c>
      <c r="L52" s="15">
        <f t="shared" si="4"/>
        <v>0.6</v>
      </c>
      <c r="M52" s="64">
        <f t="shared" si="5"/>
        <v>0.70293706293706304</v>
      </c>
    </row>
    <row r="53" spans="1:13" s="1" customFormat="1" ht="24.95" customHeight="1">
      <c r="A53" s="2">
        <v>48</v>
      </c>
      <c r="B53" s="44" t="s">
        <v>198</v>
      </c>
      <c r="C53" s="2">
        <v>17</v>
      </c>
      <c r="D53" s="15">
        <f t="shared" si="0"/>
        <v>0.65384615384615385</v>
      </c>
      <c r="E53" s="2">
        <v>15</v>
      </c>
      <c r="F53" s="15">
        <f t="shared" si="1"/>
        <v>0.68181818181818177</v>
      </c>
      <c r="G53" s="2">
        <v>15</v>
      </c>
      <c r="H53" s="15">
        <f t="shared" si="2"/>
        <v>0.68181818181818177</v>
      </c>
      <c r="I53" s="2">
        <v>14</v>
      </c>
      <c r="J53" s="15">
        <f t="shared" si="3"/>
        <v>0.56000000000000005</v>
      </c>
      <c r="K53" s="26">
        <v>14</v>
      </c>
      <c r="L53" s="15">
        <f t="shared" si="4"/>
        <v>0.56000000000000005</v>
      </c>
      <c r="M53" s="64">
        <f t="shared" si="5"/>
        <v>0.62749650349650354</v>
      </c>
    </row>
    <row r="54" spans="1:13" s="1" customFormat="1" ht="24.95" customHeight="1">
      <c r="A54" s="2">
        <v>49</v>
      </c>
      <c r="B54" s="44" t="s">
        <v>199</v>
      </c>
      <c r="C54" s="2">
        <v>18</v>
      </c>
      <c r="D54" s="15">
        <f t="shared" si="0"/>
        <v>0.69230769230769229</v>
      </c>
      <c r="E54" s="2">
        <v>14</v>
      </c>
      <c r="F54" s="15">
        <f t="shared" si="1"/>
        <v>0.63636363636363635</v>
      </c>
      <c r="G54" s="2">
        <v>15</v>
      </c>
      <c r="H54" s="15">
        <f t="shared" si="2"/>
        <v>0.68181818181818177</v>
      </c>
      <c r="I54" s="2">
        <v>12</v>
      </c>
      <c r="J54" s="15">
        <f t="shared" si="3"/>
        <v>0.48</v>
      </c>
      <c r="K54" s="26">
        <v>12</v>
      </c>
      <c r="L54" s="15">
        <f t="shared" si="4"/>
        <v>0.48</v>
      </c>
      <c r="M54" s="64">
        <f t="shared" si="5"/>
        <v>0.59409790209790203</v>
      </c>
    </row>
    <row r="55" spans="1:13" s="1" customFormat="1" ht="24.95" customHeight="1">
      <c r="A55" s="2">
        <v>50</v>
      </c>
      <c r="B55" s="44" t="s">
        <v>200</v>
      </c>
      <c r="C55" s="2">
        <v>19</v>
      </c>
      <c r="D55" s="15">
        <f t="shared" si="0"/>
        <v>0.73076923076923073</v>
      </c>
      <c r="E55" s="2">
        <v>16</v>
      </c>
      <c r="F55" s="15">
        <f t="shared" si="1"/>
        <v>0.72727272727272729</v>
      </c>
      <c r="G55" s="2">
        <v>16</v>
      </c>
      <c r="H55" s="15">
        <f t="shared" si="2"/>
        <v>0.72727272727272729</v>
      </c>
      <c r="I55" s="2">
        <v>16</v>
      </c>
      <c r="J55" s="15">
        <f t="shared" si="3"/>
        <v>0.64</v>
      </c>
      <c r="K55" s="26">
        <v>16</v>
      </c>
      <c r="L55" s="15">
        <f t="shared" si="4"/>
        <v>0.64</v>
      </c>
      <c r="M55" s="64">
        <f t="shared" si="5"/>
        <v>0.69306293706293709</v>
      </c>
    </row>
    <row r="56" spans="1:13" s="1" customFormat="1" ht="24.95" customHeight="1">
      <c r="A56" s="2">
        <v>51</v>
      </c>
      <c r="B56" s="44" t="s">
        <v>201</v>
      </c>
      <c r="C56" s="2">
        <v>20</v>
      </c>
      <c r="D56" s="15">
        <f t="shared" si="0"/>
        <v>0.76923076923076927</v>
      </c>
      <c r="E56" s="2">
        <v>16</v>
      </c>
      <c r="F56" s="15">
        <f t="shared" si="1"/>
        <v>0.72727272727272729</v>
      </c>
      <c r="G56" s="2">
        <v>18</v>
      </c>
      <c r="H56" s="15">
        <f t="shared" si="2"/>
        <v>0.81818181818181823</v>
      </c>
      <c r="I56" s="2">
        <v>18</v>
      </c>
      <c r="J56" s="15">
        <f t="shared" si="3"/>
        <v>0.72</v>
      </c>
      <c r="K56" s="26">
        <v>18</v>
      </c>
      <c r="L56" s="15">
        <f t="shared" si="4"/>
        <v>0.72</v>
      </c>
      <c r="M56" s="64">
        <f t="shared" si="5"/>
        <v>0.75093706293706286</v>
      </c>
    </row>
    <row r="57" spans="1:13" s="1" customFormat="1" ht="24.95" customHeight="1">
      <c r="A57" s="2">
        <v>52</v>
      </c>
      <c r="B57" s="44" t="s">
        <v>202</v>
      </c>
      <c r="C57" s="2">
        <v>0</v>
      </c>
      <c r="D57" s="15">
        <f t="shared" si="0"/>
        <v>0</v>
      </c>
      <c r="E57" s="2">
        <v>0</v>
      </c>
      <c r="F57" s="15">
        <f t="shared" si="1"/>
        <v>0</v>
      </c>
      <c r="G57" s="2">
        <v>0</v>
      </c>
      <c r="H57" s="15">
        <f t="shared" si="2"/>
        <v>0</v>
      </c>
      <c r="I57" s="2">
        <v>0</v>
      </c>
      <c r="J57" s="15">
        <f t="shared" si="3"/>
        <v>0</v>
      </c>
      <c r="K57" s="26">
        <v>0</v>
      </c>
      <c r="L57" s="15">
        <f t="shared" si="4"/>
        <v>0</v>
      </c>
      <c r="M57" s="106">
        <f t="shared" si="5"/>
        <v>0</v>
      </c>
    </row>
    <row r="58" spans="1:13" s="1" customFormat="1" ht="24.95" customHeight="1">
      <c r="A58" s="2">
        <v>53</v>
      </c>
      <c r="B58" s="44" t="s">
        <v>204</v>
      </c>
      <c r="C58" s="2">
        <v>23</v>
      </c>
      <c r="D58" s="15">
        <f t="shared" si="0"/>
        <v>0.88461538461538458</v>
      </c>
      <c r="E58" s="2">
        <v>19</v>
      </c>
      <c r="F58" s="15">
        <f t="shared" si="1"/>
        <v>0.86363636363636365</v>
      </c>
      <c r="G58" s="2">
        <v>21</v>
      </c>
      <c r="H58" s="15">
        <f t="shared" si="2"/>
        <v>0.95454545454545459</v>
      </c>
      <c r="I58" s="2">
        <v>22</v>
      </c>
      <c r="J58" s="15">
        <f t="shared" si="3"/>
        <v>0.88</v>
      </c>
      <c r="K58" s="26">
        <v>22</v>
      </c>
      <c r="L58" s="15">
        <f t="shared" si="4"/>
        <v>0.88</v>
      </c>
      <c r="M58" s="64">
        <f t="shared" si="5"/>
        <v>0.89255944055944059</v>
      </c>
    </row>
    <row r="59" spans="1:13" s="1" customFormat="1" ht="24.95" customHeight="1">
      <c r="A59" s="2">
        <v>54</v>
      </c>
      <c r="B59" s="44" t="s">
        <v>205</v>
      </c>
      <c r="C59" s="2">
        <v>19</v>
      </c>
      <c r="D59" s="15">
        <f t="shared" si="0"/>
        <v>0.73076923076923073</v>
      </c>
      <c r="E59" s="2">
        <v>15</v>
      </c>
      <c r="F59" s="15">
        <f t="shared" si="1"/>
        <v>0.68181818181818177</v>
      </c>
      <c r="G59" s="2">
        <v>14</v>
      </c>
      <c r="H59" s="15">
        <f t="shared" si="2"/>
        <v>0.63636363636363635</v>
      </c>
      <c r="I59" s="2">
        <v>13</v>
      </c>
      <c r="J59" s="15">
        <f t="shared" si="3"/>
        <v>0.52</v>
      </c>
      <c r="K59" s="26">
        <v>13</v>
      </c>
      <c r="L59" s="15">
        <f t="shared" si="4"/>
        <v>0.52</v>
      </c>
      <c r="M59" s="64">
        <f t="shared" si="5"/>
        <v>0.61779020979020971</v>
      </c>
    </row>
    <row r="60" spans="1:13" s="1" customFormat="1" ht="24.95" customHeight="1">
      <c r="A60" s="2">
        <v>55</v>
      </c>
      <c r="B60" s="44" t="s">
        <v>206</v>
      </c>
      <c r="C60" s="2">
        <v>14</v>
      </c>
      <c r="D60" s="15">
        <f t="shared" si="0"/>
        <v>0.53846153846153844</v>
      </c>
      <c r="E60" s="2">
        <v>12</v>
      </c>
      <c r="F60" s="15">
        <f t="shared" si="1"/>
        <v>0.54545454545454541</v>
      </c>
      <c r="G60" s="2">
        <v>12</v>
      </c>
      <c r="H60" s="15">
        <f t="shared" si="2"/>
        <v>0.54545454545454541</v>
      </c>
      <c r="I60" s="2">
        <v>11</v>
      </c>
      <c r="J60" s="15">
        <f t="shared" si="3"/>
        <v>0.44</v>
      </c>
      <c r="K60" s="26">
        <v>11</v>
      </c>
      <c r="L60" s="15">
        <f t="shared" si="4"/>
        <v>0.44</v>
      </c>
      <c r="M60" s="64">
        <f t="shared" si="5"/>
        <v>0.50187412587412583</v>
      </c>
    </row>
    <row r="61" spans="1:13" s="1" customFormat="1" ht="24.95" customHeight="1">
      <c r="A61" s="2">
        <v>56</v>
      </c>
      <c r="B61" s="44" t="s">
        <v>207</v>
      </c>
      <c r="C61" s="2">
        <v>17</v>
      </c>
      <c r="D61" s="15">
        <f t="shared" si="0"/>
        <v>0.65384615384615385</v>
      </c>
      <c r="E61" s="2">
        <v>15</v>
      </c>
      <c r="F61" s="15">
        <f t="shared" si="1"/>
        <v>0.68181818181818177</v>
      </c>
      <c r="G61" s="2">
        <v>13</v>
      </c>
      <c r="H61" s="15">
        <f t="shared" si="2"/>
        <v>0.59090909090909094</v>
      </c>
      <c r="I61" s="2">
        <v>11</v>
      </c>
      <c r="J61" s="15">
        <f t="shared" si="3"/>
        <v>0.44</v>
      </c>
      <c r="K61" s="26">
        <v>11</v>
      </c>
      <c r="L61" s="15">
        <f t="shared" si="4"/>
        <v>0.44</v>
      </c>
      <c r="M61" s="64">
        <f t="shared" si="5"/>
        <v>0.56131468531468531</v>
      </c>
    </row>
    <row r="62" spans="1:13" s="1" customFormat="1" ht="24.95" customHeight="1">
      <c r="A62" s="2">
        <v>57</v>
      </c>
      <c r="B62" s="44" t="s">
        <v>208</v>
      </c>
      <c r="C62" s="2">
        <v>14</v>
      </c>
      <c r="D62" s="15">
        <f t="shared" si="0"/>
        <v>0.53846153846153844</v>
      </c>
      <c r="E62" s="2">
        <v>12</v>
      </c>
      <c r="F62" s="15">
        <f t="shared" si="1"/>
        <v>0.54545454545454541</v>
      </c>
      <c r="G62" s="2">
        <v>13</v>
      </c>
      <c r="H62" s="15">
        <f t="shared" si="2"/>
        <v>0.59090909090909094</v>
      </c>
      <c r="I62" s="2">
        <v>13</v>
      </c>
      <c r="J62" s="15">
        <f t="shared" si="3"/>
        <v>0.52</v>
      </c>
      <c r="K62" s="26">
        <v>13</v>
      </c>
      <c r="L62" s="15">
        <f t="shared" si="4"/>
        <v>0.52</v>
      </c>
      <c r="M62" s="64">
        <f t="shared" si="5"/>
        <v>0.5429650349650349</v>
      </c>
    </row>
    <row r="63" spans="1:13" s="1" customFormat="1" ht="24.95" customHeight="1">
      <c r="A63" s="2">
        <v>58</v>
      </c>
      <c r="B63" s="44" t="s">
        <v>209</v>
      </c>
      <c r="C63" s="2">
        <v>14</v>
      </c>
      <c r="D63" s="15">
        <f t="shared" si="0"/>
        <v>0.53846153846153844</v>
      </c>
      <c r="E63" s="2">
        <v>12</v>
      </c>
      <c r="F63" s="15">
        <f t="shared" si="1"/>
        <v>0.54545454545454541</v>
      </c>
      <c r="G63" s="2">
        <v>12</v>
      </c>
      <c r="H63" s="15">
        <f t="shared" si="2"/>
        <v>0.54545454545454541</v>
      </c>
      <c r="I63" s="2">
        <v>12</v>
      </c>
      <c r="J63" s="15">
        <f t="shared" si="3"/>
        <v>0.48</v>
      </c>
      <c r="K63" s="26">
        <v>10</v>
      </c>
      <c r="L63" s="15">
        <f t="shared" si="4"/>
        <v>0.4</v>
      </c>
      <c r="M63" s="64">
        <f t="shared" si="5"/>
        <v>0.50187412587412583</v>
      </c>
    </row>
    <row r="64" spans="1:13" s="1" customFormat="1" ht="24.95" customHeight="1">
      <c r="A64" s="2">
        <v>59</v>
      </c>
      <c r="B64" s="44" t="s">
        <v>668</v>
      </c>
      <c r="C64" s="2">
        <v>13</v>
      </c>
      <c r="D64" s="15">
        <f t="shared" si="0"/>
        <v>0.5</v>
      </c>
      <c r="E64" s="2">
        <v>12</v>
      </c>
      <c r="F64" s="15">
        <f t="shared" si="1"/>
        <v>0.54545454545454541</v>
      </c>
      <c r="G64" s="2">
        <v>12</v>
      </c>
      <c r="H64" s="15">
        <f t="shared" si="2"/>
        <v>0.54545454545454541</v>
      </c>
      <c r="I64" s="2">
        <v>12</v>
      </c>
      <c r="J64" s="15">
        <f t="shared" si="3"/>
        <v>0.48</v>
      </c>
      <c r="K64" s="26">
        <v>11</v>
      </c>
      <c r="L64" s="15">
        <f t="shared" si="4"/>
        <v>0.44</v>
      </c>
      <c r="M64" s="64">
        <f t="shared" si="5"/>
        <v>0.50218181818181817</v>
      </c>
    </row>
    <row r="65" spans="1:13" s="1" customFormat="1" ht="24.95" customHeight="1">
      <c r="A65" s="2">
        <v>60</v>
      </c>
      <c r="B65" s="50" t="s">
        <v>669</v>
      </c>
      <c r="C65" s="2">
        <v>20</v>
      </c>
      <c r="D65" s="15">
        <f t="shared" si="0"/>
        <v>0.76923076923076927</v>
      </c>
      <c r="E65" s="2">
        <v>16</v>
      </c>
      <c r="F65" s="15">
        <f t="shared" si="1"/>
        <v>0.72727272727272729</v>
      </c>
      <c r="G65" s="2">
        <v>17</v>
      </c>
      <c r="H65" s="15">
        <f t="shared" si="2"/>
        <v>0.77272727272727271</v>
      </c>
      <c r="I65" s="2">
        <v>17</v>
      </c>
      <c r="J65" s="15">
        <f t="shared" si="3"/>
        <v>0.68</v>
      </c>
      <c r="K65" s="26">
        <v>17</v>
      </c>
      <c r="L65" s="15">
        <f t="shared" si="4"/>
        <v>0.68</v>
      </c>
      <c r="M65" s="64">
        <f t="shared" si="5"/>
        <v>0.72584615384615392</v>
      </c>
    </row>
    <row r="66" spans="1:13" s="1" customFormat="1" ht="24.95" customHeight="1">
      <c r="A66" s="2">
        <v>61</v>
      </c>
      <c r="B66" s="44" t="s">
        <v>210</v>
      </c>
      <c r="C66" s="2">
        <v>7</v>
      </c>
      <c r="D66" s="15">
        <f t="shared" si="0"/>
        <v>0.26923076923076922</v>
      </c>
      <c r="E66" s="2">
        <v>6</v>
      </c>
      <c r="F66" s="15">
        <f t="shared" si="1"/>
        <v>0.27272727272727271</v>
      </c>
      <c r="G66" s="2">
        <v>6</v>
      </c>
      <c r="H66" s="15">
        <f t="shared" si="2"/>
        <v>0.27272727272727271</v>
      </c>
      <c r="I66" s="2">
        <v>4</v>
      </c>
      <c r="J66" s="15">
        <f t="shared" si="3"/>
        <v>0.16</v>
      </c>
      <c r="K66" s="26">
        <v>4</v>
      </c>
      <c r="L66" s="15">
        <f t="shared" si="4"/>
        <v>0.16</v>
      </c>
      <c r="M66" s="106">
        <f t="shared" si="5"/>
        <v>0.22693706293706292</v>
      </c>
    </row>
    <row r="67" spans="1:13" s="1" customFormat="1" ht="24.95" customHeight="1">
      <c r="A67" s="2">
        <v>62</v>
      </c>
      <c r="B67" s="44" t="s">
        <v>211</v>
      </c>
      <c r="C67" s="2">
        <v>0</v>
      </c>
      <c r="D67" s="15">
        <f t="shared" si="0"/>
        <v>0</v>
      </c>
      <c r="E67" s="2">
        <v>0</v>
      </c>
      <c r="F67" s="15">
        <f t="shared" si="1"/>
        <v>0</v>
      </c>
      <c r="G67" s="2">
        <v>0</v>
      </c>
      <c r="H67" s="15">
        <f t="shared" si="2"/>
        <v>0</v>
      </c>
      <c r="I67" s="2">
        <v>0</v>
      </c>
      <c r="J67" s="15">
        <f t="shared" si="3"/>
        <v>0</v>
      </c>
      <c r="K67" s="26">
        <v>0</v>
      </c>
      <c r="L67" s="15">
        <f t="shared" si="4"/>
        <v>0</v>
      </c>
      <c r="M67" s="106">
        <f t="shared" si="5"/>
        <v>0</v>
      </c>
    </row>
    <row r="68" spans="1:13" s="1" customFormat="1" ht="24.95" customHeight="1">
      <c r="A68" s="2">
        <v>63</v>
      </c>
      <c r="B68" s="44" t="s">
        <v>212</v>
      </c>
      <c r="C68" s="2">
        <v>17</v>
      </c>
      <c r="D68" s="15">
        <f t="shared" si="0"/>
        <v>0.65384615384615385</v>
      </c>
      <c r="E68" s="2">
        <v>14</v>
      </c>
      <c r="F68" s="15">
        <f t="shared" si="1"/>
        <v>0.63636363636363635</v>
      </c>
      <c r="G68" s="2">
        <v>14</v>
      </c>
      <c r="H68" s="15">
        <f t="shared" si="2"/>
        <v>0.63636363636363635</v>
      </c>
      <c r="I68" s="2">
        <v>7</v>
      </c>
      <c r="J68" s="15">
        <f t="shared" si="3"/>
        <v>0.28000000000000003</v>
      </c>
      <c r="K68" s="26">
        <v>7</v>
      </c>
      <c r="L68" s="15">
        <f t="shared" si="4"/>
        <v>0.28000000000000003</v>
      </c>
      <c r="M68" s="64">
        <f t="shared" si="5"/>
        <v>0.49731468531468542</v>
      </c>
    </row>
    <row r="69" spans="1:13" s="1" customFormat="1" ht="24.95" customHeight="1">
      <c r="A69" s="2">
        <v>64</v>
      </c>
      <c r="B69" s="44" t="s">
        <v>213</v>
      </c>
      <c r="C69" s="2">
        <v>0</v>
      </c>
      <c r="D69" s="15">
        <f t="shared" si="0"/>
        <v>0</v>
      </c>
      <c r="E69" s="2">
        <v>0</v>
      </c>
      <c r="F69" s="15">
        <f t="shared" si="1"/>
        <v>0</v>
      </c>
      <c r="G69" s="2">
        <v>0</v>
      </c>
      <c r="H69" s="15">
        <f t="shared" si="2"/>
        <v>0</v>
      </c>
      <c r="I69" s="2">
        <v>1</v>
      </c>
      <c r="J69" s="15">
        <f t="shared" si="3"/>
        <v>0.04</v>
      </c>
      <c r="K69" s="26">
        <v>1</v>
      </c>
      <c r="L69" s="15">
        <f t="shared" si="4"/>
        <v>0.04</v>
      </c>
      <c r="M69" s="106">
        <f t="shared" si="5"/>
        <v>1.6E-2</v>
      </c>
    </row>
    <row r="70" spans="1:13" s="1" customFormat="1" ht="24.95" customHeight="1">
      <c r="A70" s="2">
        <v>65</v>
      </c>
      <c r="B70" s="44" t="s">
        <v>214</v>
      </c>
      <c r="C70" s="2">
        <v>0</v>
      </c>
      <c r="D70" s="15">
        <f t="shared" si="0"/>
        <v>0</v>
      </c>
      <c r="E70" s="2">
        <v>0</v>
      </c>
      <c r="F70" s="15">
        <f t="shared" si="1"/>
        <v>0</v>
      </c>
      <c r="G70" s="2">
        <v>0</v>
      </c>
      <c r="H70" s="15">
        <f t="shared" si="2"/>
        <v>0</v>
      </c>
      <c r="I70" s="2">
        <v>0</v>
      </c>
      <c r="J70" s="15">
        <f t="shared" si="3"/>
        <v>0</v>
      </c>
      <c r="K70" s="26">
        <v>0</v>
      </c>
      <c r="L70" s="15">
        <f t="shared" si="4"/>
        <v>0</v>
      </c>
      <c r="M70" s="106">
        <f t="shared" si="5"/>
        <v>0</v>
      </c>
    </row>
    <row r="71" spans="1:13" s="1" customFormat="1" ht="24.95" customHeight="1">
      <c r="A71" s="2">
        <v>66</v>
      </c>
      <c r="B71" s="44" t="s">
        <v>215</v>
      </c>
      <c r="C71" s="2">
        <v>20</v>
      </c>
      <c r="D71" s="15">
        <f t="shared" ref="D71:D72" si="6">C71/26</f>
        <v>0.76923076923076927</v>
      </c>
      <c r="E71" s="2">
        <v>16</v>
      </c>
      <c r="F71" s="15">
        <f t="shared" ref="F71:F72" si="7">E71/22</f>
        <v>0.72727272727272729</v>
      </c>
      <c r="G71" s="2">
        <v>16</v>
      </c>
      <c r="H71" s="15">
        <f t="shared" ref="H71:H72" si="8">G71/22</f>
        <v>0.72727272727272729</v>
      </c>
      <c r="I71" s="2">
        <v>19</v>
      </c>
      <c r="J71" s="15">
        <f t="shared" ref="J71:J72" si="9">I71/25</f>
        <v>0.76</v>
      </c>
      <c r="K71" s="26">
        <v>19</v>
      </c>
      <c r="L71" s="15">
        <f t="shared" ref="L71:L72" si="10">K71/25</f>
        <v>0.76</v>
      </c>
      <c r="M71" s="64">
        <f t="shared" ref="M71:M72" si="11">(D71+F71+H71+J71+L71)/5</f>
        <v>0.7487552447552448</v>
      </c>
    </row>
    <row r="72" spans="1:13" s="1" customFormat="1" ht="24.95" customHeight="1">
      <c r="A72" s="2">
        <v>67</v>
      </c>
      <c r="B72" s="44" t="s">
        <v>652</v>
      </c>
      <c r="C72" s="2">
        <v>1</v>
      </c>
      <c r="D72" s="15">
        <f t="shared" si="6"/>
        <v>3.8461538461538464E-2</v>
      </c>
      <c r="E72" s="2">
        <v>1</v>
      </c>
      <c r="F72" s="15">
        <f t="shared" si="7"/>
        <v>4.5454545454545456E-2</v>
      </c>
      <c r="G72" s="2">
        <v>1</v>
      </c>
      <c r="H72" s="15">
        <f t="shared" si="8"/>
        <v>4.5454545454545456E-2</v>
      </c>
      <c r="I72" s="2">
        <v>3</v>
      </c>
      <c r="J72" s="15">
        <f t="shared" si="9"/>
        <v>0.12</v>
      </c>
      <c r="K72" s="26">
        <v>3</v>
      </c>
      <c r="L72" s="15">
        <f t="shared" si="10"/>
        <v>0.12</v>
      </c>
      <c r="M72" s="106">
        <f t="shared" si="11"/>
        <v>7.3874125874125868E-2</v>
      </c>
    </row>
    <row r="74" spans="1:13">
      <c r="B74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0" fitToWidth="2" fitToHeight="2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38"/>
  <sheetViews>
    <sheetView topLeftCell="A25" workbookViewId="0">
      <selection activeCell="B38" sqref="B38"/>
    </sheetView>
  </sheetViews>
  <sheetFormatPr defaultRowHeight="15"/>
  <cols>
    <col min="1" max="1" width="6.42578125" style="1" bestFit="1" customWidth="1"/>
    <col min="2" max="2" width="25.28515625" style="42" bestFit="1" customWidth="1"/>
    <col min="3" max="3" width="8.42578125" style="6" customWidth="1"/>
    <col min="4" max="4" width="9" style="11" customWidth="1"/>
    <col min="5" max="5" width="7.85546875" style="6" customWidth="1"/>
    <col min="6" max="6" width="6.85546875" style="63" customWidth="1"/>
    <col min="7" max="7" width="7.140625" style="6" customWidth="1"/>
    <col min="8" max="8" width="5.85546875" style="11" customWidth="1"/>
    <col min="9" max="9" width="8.5703125" style="6" customWidth="1"/>
    <col min="10" max="10" width="6.7109375" style="11" customWidth="1"/>
    <col min="11" max="11" width="9.140625" style="66"/>
  </cols>
  <sheetData>
    <row r="4" spans="1:11" ht="21">
      <c r="A4" s="107" t="s">
        <v>376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1" ht="21">
      <c r="A5" s="23"/>
      <c r="B5" s="39" t="s">
        <v>440</v>
      </c>
      <c r="C5" s="123" t="s">
        <v>443</v>
      </c>
      <c r="D5" s="123"/>
      <c r="E5" s="123" t="s">
        <v>418</v>
      </c>
      <c r="F5" s="123"/>
      <c r="G5" s="123" t="s">
        <v>417</v>
      </c>
      <c r="H5" s="123"/>
      <c r="I5" s="123" t="s">
        <v>419</v>
      </c>
      <c r="J5" s="123"/>
    </row>
    <row r="6" spans="1:11" ht="21">
      <c r="A6" s="25"/>
      <c r="B6" s="34" t="s">
        <v>675</v>
      </c>
      <c r="C6" s="62" t="s">
        <v>674</v>
      </c>
      <c r="D6" s="36" t="s">
        <v>425</v>
      </c>
      <c r="E6" s="70" t="s">
        <v>674</v>
      </c>
      <c r="F6" s="72" t="s">
        <v>425</v>
      </c>
      <c r="G6" s="62" t="s">
        <v>674</v>
      </c>
      <c r="H6" s="36" t="s">
        <v>425</v>
      </c>
      <c r="I6" s="62" t="s">
        <v>674</v>
      </c>
      <c r="J6" s="36" t="s">
        <v>425</v>
      </c>
    </row>
    <row r="7" spans="1:11">
      <c r="A7" s="2"/>
      <c r="B7" s="40" t="s">
        <v>427</v>
      </c>
      <c r="C7" s="73">
        <v>19</v>
      </c>
      <c r="D7" s="15"/>
      <c r="E7" s="26">
        <v>22</v>
      </c>
      <c r="F7" s="67"/>
      <c r="G7" s="26">
        <v>20</v>
      </c>
      <c r="H7" s="15"/>
      <c r="I7" s="26">
        <v>21</v>
      </c>
      <c r="J7" s="15"/>
      <c r="K7" s="64" t="s">
        <v>673</v>
      </c>
    </row>
    <row r="8" spans="1:11" ht="18" customHeight="1">
      <c r="A8" s="14" t="s">
        <v>441</v>
      </c>
      <c r="B8" s="40" t="s">
        <v>442</v>
      </c>
      <c r="C8" s="73"/>
      <c r="D8" s="15"/>
      <c r="E8" s="26"/>
      <c r="F8" s="67"/>
      <c r="G8" s="26"/>
      <c r="H8" s="15"/>
      <c r="I8" s="26"/>
      <c r="J8" s="15"/>
      <c r="K8" s="64"/>
    </row>
    <row r="9" spans="1:11" ht="24.95" customHeight="1">
      <c r="A9" s="2">
        <v>1</v>
      </c>
      <c r="B9" s="41" t="s">
        <v>1</v>
      </c>
      <c r="C9" s="73">
        <v>15</v>
      </c>
      <c r="D9" s="15">
        <f>C9/19</f>
        <v>0.78947368421052633</v>
      </c>
      <c r="E9" s="26">
        <v>16</v>
      </c>
      <c r="F9" s="67">
        <f>E9/22</f>
        <v>0.72727272727272729</v>
      </c>
      <c r="G9" s="26">
        <v>14</v>
      </c>
      <c r="H9" s="15">
        <f>G9/20</f>
        <v>0.7</v>
      </c>
      <c r="I9" s="26">
        <v>14</v>
      </c>
      <c r="J9" s="15">
        <f>I9/21</f>
        <v>0.66666666666666663</v>
      </c>
      <c r="K9" s="64">
        <f>(D9+F9+H9+J9)/4</f>
        <v>0.72085326953747997</v>
      </c>
    </row>
    <row r="10" spans="1:11" ht="24.95" customHeight="1">
      <c r="A10" s="2">
        <v>2</v>
      </c>
      <c r="B10" s="41" t="s">
        <v>2</v>
      </c>
      <c r="C10" s="73">
        <v>13</v>
      </c>
      <c r="D10" s="15">
        <f t="shared" ref="D10:D36" si="0">C10/19</f>
        <v>0.68421052631578949</v>
      </c>
      <c r="E10" s="26">
        <v>15</v>
      </c>
      <c r="F10" s="67">
        <f t="shared" ref="F10:F36" si="1">E10/22</f>
        <v>0.68181818181818177</v>
      </c>
      <c r="G10" s="26">
        <v>13</v>
      </c>
      <c r="H10" s="15">
        <f t="shared" ref="H10:H36" si="2">G10/20</f>
        <v>0.65</v>
      </c>
      <c r="I10" s="26">
        <v>11</v>
      </c>
      <c r="J10" s="15">
        <f t="shared" ref="J10:J36" si="3">I10/21</f>
        <v>0.52380952380952384</v>
      </c>
      <c r="K10" s="64">
        <f t="shared" ref="K10:K36" si="4">(D10+F10+H10+J10)/4</f>
        <v>0.63495955798587378</v>
      </c>
    </row>
    <row r="11" spans="1:11" ht="24.95" customHeight="1">
      <c r="A11" s="2">
        <v>3</v>
      </c>
      <c r="B11" s="41" t="s">
        <v>3</v>
      </c>
      <c r="C11" s="73">
        <v>16</v>
      </c>
      <c r="D11" s="15">
        <f t="shared" si="0"/>
        <v>0.84210526315789469</v>
      </c>
      <c r="E11" s="26">
        <v>18</v>
      </c>
      <c r="F11" s="67">
        <f t="shared" si="1"/>
        <v>0.81818181818181823</v>
      </c>
      <c r="G11" s="26">
        <v>14</v>
      </c>
      <c r="H11" s="15">
        <f t="shared" si="2"/>
        <v>0.7</v>
      </c>
      <c r="I11" s="26">
        <v>13</v>
      </c>
      <c r="J11" s="15">
        <f t="shared" si="3"/>
        <v>0.61904761904761907</v>
      </c>
      <c r="K11" s="64">
        <f t="shared" si="4"/>
        <v>0.74483367509683307</v>
      </c>
    </row>
    <row r="12" spans="1:11" ht="24.95" customHeight="1">
      <c r="A12" s="2">
        <v>4</v>
      </c>
      <c r="B12" s="41" t="s">
        <v>4</v>
      </c>
      <c r="C12" s="73">
        <v>16</v>
      </c>
      <c r="D12" s="15">
        <f t="shared" si="0"/>
        <v>0.84210526315789469</v>
      </c>
      <c r="E12" s="26">
        <v>18</v>
      </c>
      <c r="F12" s="67">
        <f t="shared" si="1"/>
        <v>0.81818181818181823</v>
      </c>
      <c r="G12" s="26">
        <v>16</v>
      </c>
      <c r="H12" s="15">
        <f t="shared" si="2"/>
        <v>0.8</v>
      </c>
      <c r="I12" s="26">
        <v>16</v>
      </c>
      <c r="J12" s="15">
        <f t="shared" si="3"/>
        <v>0.76190476190476186</v>
      </c>
      <c r="K12" s="64">
        <f t="shared" si="4"/>
        <v>0.80554796081111868</v>
      </c>
    </row>
    <row r="13" spans="1:11" ht="24.95" customHeight="1">
      <c r="A13" s="2">
        <v>5</v>
      </c>
      <c r="B13" s="41" t="s">
        <v>5</v>
      </c>
      <c r="C13" s="73">
        <v>14</v>
      </c>
      <c r="D13" s="15">
        <f t="shared" si="0"/>
        <v>0.73684210526315785</v>
      </c>
      <c r="E13" s="26">
        <v>16</v>
      </c>
      <c r="F13" s="67">
        <f t="shared" si="1"/>
        <v>0.72727272727272729</v>
      </c>
      <c r="G13" s="26">
        <v>14</v>
      </c>
      <c r="H13" s="15">
        <f t="shared" si="2"/>
        <v>0.7</v>
      </c>
      <c r="I13" s="26">
        <v>12</v>
      </c>
      <c r="J13" s="15">
        <f t="shared" si="3"/>
        <v>0.5714285714285714</v>
      </c>
      <c r="K13" s="64">
        <f t="shared" si="4"/>
        <v>0.6838858509911141</v>
      </c>
    </row>
    <row r="14" spans="1:11" ht="24.95" customHeight="1">
      <c r="A14" s="2">
        <v>6</v>
      </c>
      <c r="B14" s="41" t="s">
        <v>6</v>
      </c>
      <c r="C14" s="73">
        <v>12</v>
      </c>
      <c r="D14" s="15">
        <f t="shared" si="0"/>
        <v>0.63157894736842102</v>
      </c>
      <c r="E14" s="26">
        <v>14</v>
      </c>
      <c r="F14" s="67">
        <f t="shared" si="1"/>
        <v>0.63636363636363635</v>
      </c>
      <c r="G14" s="26">
        <v>16</v>
      </c>
      <c r="H14" s="15">
        <f t="shared" si="2"/>
        <v>0.8</v>
      </c>
      <c r="I14" s="26">
        <v>11</v>
      </c>
      <c r="J14" s="15">
        <f t="shared" si="3"/>
        <v>0.52380952380952384</v>
      </c>
      <c r="K14" s="64">
        <f t="shared" si="4"/>
        <v>0.64793802688539537</v>
      </c>
    </row>
    <row r="15" spans="1:11" ht="24.95" customHeight="1">
      <c r="A15" s="2">
        <v>7</v>
      </c>
      <c r="B15" s="41" t="s">
        <v>7</v>
      </c>
      <c r="C15" s="73">
        <v>17</v>
      </c>
      <c r="D15" s="15">
        <f t="shared" si="0"/>
        <v>0.89473684210526316</v>
      </c>
      <c r="E15" s="26">
        <v>18</v>
      </c>
      <c r="F15" s="67">
        <f t="shared" si="1"/>
        <v>0.81818181818181823</v>
      </c>
      <c r="G15" s="26">
        <v>16</v>
      </c>
      <c r="H15" s="15">
        <f t="shared" si="2"/>
        <v>0.8</v>
      </c>
      <c r="I15" s="26">
        <v>18</v>
      </c>
      <c r="J15" s="15">
        <f t="shared" si="3"/>
        <v>0.8571428571428571</v>
      </c>
      <c r="K15" s="64">
        <f t="shared" si="4"/>
        <v>0.84251537935748466</v>
      </c>
    </row>
    <row r="16" spans="1:11" ht="24.95" customHeight="1">
      <c r="A16" s="2">
        <v>8</v>
      </c>
      <c r="B16" s="41" t="s">
        <v>8</v>
      </c>
      <c r="C16" s="73">
        <v>16</v>
      </c>
      <c r="D16" s="15">
        <f t="shared" si="0"/>
        <v>0.84210526315789469</v>
      </c>
      <c r="E16" s="26">
        <v>19</v>
      </c>
      <c r="F16" s="67">
        <f t="shared" si="1"/>
        <v>0.86363636363636365</v>
      </c>
      <c r="G16" s="26">
        <v>17</v>
      </c>
      <c r="H16" s="15">
        <f t="shared" si="2"/>
        <v>0.85</v>
      </c>
      <c r="I16" s="26">
        <v>15</v>
      </c>
      <c r="J16" s="15">
        <f t="shared" si="3"/>
        <v>0.7142857142857143</v>
      </c>
      <c r="K16" s="64">
        <f t="shared" si="4"/>
        <v>0.81750683526999324</v>
      </c>
    </row>
    <row r="17" spans="1:11" ht="24.95" customHeight="1">
      <c r="A17" s="2">
        <v>9</v>
      </c>
      <c r="B17" s="41" t="s">
        <v>9</v>
      </c>
      <c r="C17" s="73">
        <v>6</v>
      </c>
      <c r="D17" s="15">
        <f t="shared" si="0"/>
        <v>0.31578947368421051</v>
      </c>
      <c r="E17" s="26">
        <v>7</v>
      </c>
      <c r="F17" s="67">
        <f t="shared" si="1"/>
        <v>0.31818181818181818</v>
      </c>
      <c r="G17" s="26">
        <v>6</v>
      </c>
      <c r="H17" s="15">
        <f t="shared" si="2"/>
        <v>0.3</v>
      </c>
      <c r="I17" s="26">
        <v>4</v>
      </c>
      <c r="J17" s="15">
        <f t="shared" si="3"/>
        <v>0.19047619047619047</v>
      </c>
      <c r="K17" s="106">
        <f t="shared" si="4"/>
        <v>0.28111187058555481</v>
      </c>
    </row>
    <row r="18" spans="1:11" ht="24.95" customHeight="1">
      <c r="A18" s="2">
        <v>10</v>
      </c>
      <c r="B18" s="41" t="s">
        <v>10</v>
      </c>
      <c r="C18" s="73">
        <v>13</v>
      </c>
      <c r="D18" s="15">
        <f t="shared" si="0"/>
        <v>0.68421052631578949</v>
      </c>
      <c r="E18" s="26">
        <v>14</v>
      </c>
      <c r="F18" s="67">
        <f t="shared" si="1"/>
        <v>0.63636363636363635</v>
      </c>
      <c r="G18" s="26">
        <v>16</v>
      </c>
      <c r="H18" s="15">
        <f t="shared" si="2"/>
        <v>0.8</v>
      </c>
      <c r="I18" s="26">
        <v>11</v>
      </c>
      <c r="J18" s="15">
        <f t="shared" si="3"/>
        <v>0.52380952380952384</v>
      </c>
      <c r="K18" s="64">
        <f t="shared" si="4"/>
        <v>0.6610959216222374</v>
      </c>
    </row>
    <row r="19" spans="1:11" ht="24.95" customHeight="1">
      <c r="A19" s="2">
        <v>11</v>
      </c>
      <c r="B19" s="41" t="s">
        <v>11</v>
      </c>
      <c r="C19" s="73">
        <v>13</v>
      </c>
      <c r="D19" s="15">
        <f t="shared" si="0"/>
        <v>0.68421052631578949</v>
      </c>
      <c r="E19" s="26">
        <v>16</v>
      </c>
      <c r="F19" s="67">
        <f t="shared" si="1"/>
        <v>0.72727272727272729</v>
      </c>
      <c r="G19" s="26">
        <v>15</v>
      </c>
      <c r="H19" s="15">
        <f t="shared" si="2"/>
        <v>0.75</v>
      </c>
      <c r="I19" s="26">
        <v>8</v>
      </c>
      <c r="J19" s="15">
        <f t="shared" si="3"/>
        <v>0.38095238095238093</v>
      </c>
      <c r="K19" s="64">
        <f t="shared" si="4"/>
        <v>0.63560890863522446</v>
      </c>
    </row>
    <row r="20" spans="1:11" ht="24.95" customHeight="1">
      <c r="A20" s="2">
        <v>12</v>
      </c>
      <c r="B20" s="41" t="s">
        <v>12</v>
      </c>
      <c r="C20" s="73">
        <v>13</v>
      </c>
      <c r="D20" s="15">
        <f t="shared" si="0"/>
        <v>0.68421052631578949</v>
      </c>
      <c r="E20" s="26">
        <v>10</v>
      </c>
      <c r="F20" s="67">
        <f t="shared" si="1"/>
        <v>0.45454545454545453</v>
      </c>
      <c r="G20" s="26">
        <v>11</v>
      </c>
      <c r="H20" s="15">
        <f t="shared" si="2"/>
        <v>0.55000000000000004</v>
      </c>
      <c r="I20" s="26">
        <v>8</v>
      </c>
      <c r="J20" s="15">
        <f t="shared" si="3"/>
        <v>0.38095238095238093</v>
      </c>
      <c r="K20" s="64">
        <f t="shared" si="4"/>
        <v>0.51742709045340618</v>
      </c>
    </row>
    <row r="21" spans="1:11" ht="24.95" customHeight="1">
      <c r="A21" s="2">
        <v>13</v>
      </c>
      <c r="B21" s="41" t="s">
        <v>13</v>
      </c>
      <c r="C21" s="73">
        <v>15</v>
      </c>
      <c r="D21" s="15">
        <f t="shared" si="0"/>
        <v>0.78947368421052633</v>
      </c>
      <c r="E21" s="26">
        <v>17</v>
      </c>
      <c r="F21" s="67">
        <f t="shared" si="1"/>
        <v>0.77272727272727271</v>
      </c>
      <c r="G21" s="26">
        <v>15</v>
      </c>
      <c r="H21" s="15">
        <f t="shared" si="2"/>
        <v>0.75</v>
      </c>
      <c r="I21" s="26">
        <v>13</v>
      </c>
      <c r="J21" s="15">
        <f t="shared" si="3"/>
        <v>0.61904761904761907</v>
      </c>
      <c r="K21" s="64">
        <f t="shared" si="4"/>
        <v>0.73281214399635453</v>
      </c>
    </row>
    <row r="22" spans="1:11" ht="24.95" customHeight="1">
      <c r="A22" s="2">
        <v>14</v>
      </c>
      <c r="B22" s="41" t="s">
        <v>14</v>
      </c>
      <c r="C22" s="73">
        <v>12</v>
      </c>
      <c r="D22" s="15">
        <f t="shared" si="0"/>
        <v>0.63157894736842102</v>
      </c>
      <c r="E22" s="26">
        <v>14</v>
      </c>
      <c r="F22" s="67">
        <f t="shared" si="1"/>
        <v>0.63636363636363635</v>
      </c>
      <c r="G22" s="26">
        <v>14</v>
      </c>
      <c r="H22" s="15">
        <f t="shared" si="2"/>
        <v>0.7</v>
      </c>
      <c r="I22" s="26">
        <v>11</v>
      </c>
      <c r="J22" s="15">
        <f t="shared" si="3"/>
        <v>0.52380952380952384</v>
      </c>
      <c r="K22" s="64">
        <f t="shared" si="4"/>
        <v>0.62293802688539535</v>
      </c>
    </row>
    <row r="23" spans="1:11" ht="24.95" customHeight="1">
      <c r="A23" s="2">
        <v>15</v>
      </c>
      <c r="B23" s="41" t="s">
        <v>15</v>
      </c>
      <c r="C23" s="73">
        <v>10</v>
      </c>
      <c r="D23" s="15">
        <f t="shared" si="0"/>
        <v>0.52631578947368418</v>
      </c>
      <c r="E23" s="26">
        <v>12</v>
      </c>
      <c r="F23" s="67">
        <f t="shared" si="1"/>
        <v>0.54545454545454541</v>
      </c>
      <c r="G23" s="26">
        <v>10</v>
      </c>
      <c r="H23" s="15">
        <f t="shared" si="2"/>
        <v>0.5</v>
      </c>
      <c r="I23" s="26">
        <v>10</v>
      </c>
      <c r="J23" s="15">
        <f t="shared" si="3"/>
        <v>0.47619047619047616</v>
      </c>
      <c r="K23" s="64">
        <f t="shared" si="4"/>
        <v>0.51199020277967644</v>
      </c>
    </row>
    <row r="24" spans="1:11" ht="24.95" customHeight="1">
      <c r="A24" s="2">
        <v>16</v>
      </c>
      <c r="B24" s="41" t="s">
        <v>16</v>
      </c>
      <c r="C24" s="73">
        <v>15</v>
      </c>
      <c r="D24" s="15">
        <f t="shared" si="0"/>
        <v>0.78947368421052633</v>
      </c>
      <c r="E24" s="26">
        <v>16</v>
      </c>
      <c r="F24" s="67">
        <f t="shared" si="1"/>
        <v>0.72727272727272729</v>
      </c>
      <c r="G24" s="26">
        <v>16</v>
      </c>
      <c r="H24" s="15">
        <f t="shared" si="2"/>
        <v>0.8</v>
      </c>
      <c r="I24" s="26">
        <v>12</v>
      </c>
      <c r="J24" s="15">
        <f t="shared" si="3"/>
        <v>0.5714285714285714</v>
      </c>
      <c r="K24" s="64">
        <f t="shared" si="4"/>
        <v>0.72204374572795627</v>
      </c>
    </row>
    <row r="25" spans="1:11" ht="24.95" customHeight="1">
      <c r="A25" s="2">
        <v>17</v>
      </c>
      <c r="B25" s="41" t="s">
        <v>17</v>
      </c>
      <c r="C25" s="73">
        <v>13</v>
      </c>
      <c r="D25" s="15">
        <f t="shared" si="0"/>
        <v>0.68421052631578949</v>
      </c>
      <c r="E25" s="26">
        <v>17</v>
      </c>
      <c r="F25" s="67">
        <f t="shared" si="1"/>
        <v>0.77272727272727271</v>
      </c>
      <c r="G25" s="26">
        <v>14</v>
      </c>
      <c r="H25" s="15">
        <f t="shared" si="2"/>
        <v>0.7</v>
      </c>
      <c r="I25" s="26">
        <v>13</v>
      </c>
      <c r="J25" s="15">
        <f t="shared" si="3"/>
        <v>0.61904761904761907</v>
      </c>
      <c r="K25" s="64">
        <f t="shared" si="4"/>
        <v>0.69399635452267028</v>
      </c>
    </row>
    <row r="26" spans="1:11" ht="24.95" customHeight="1">
      <c r="A26" s="2">
        <v>18</v>
      </c>
      <c r="B26" s="41" t="s">
        <v>18</v>
      </c>
      <c r="C26" s="73">
        <v>13</v>
      </c>
      <c r="D26" s="15">
        <f t="shared" si="0"/>
        <v>0.68421052631578949</v>
      </c>
      <c r="E26" s="26">
        <v>14</v>
      </c>
      <c r="F26" s="67">
        <f t="shared" si="1"/>
        <v>0.63636363636363635</v>
      </c>
      <c r="G26" s="26">
        <v>13</v>
      </c>
      <c r="H26" s="15">
        <f t="shared" si="2"/>
        <v>0.65</v>
      </c>
      <c r="I26" s="26">
        <v>11</v>
      </c>
      <c r="J26" s="15">
        <f t="shared" si="3"/>
        <v>0.52380952380952384</v>
      </c>
      <c r="K26" s="64">
        <f t="shared" si="4"/>
        <v>0.62359592162223743</v>
      </c>
    </row>
    <row r="27" spans="1:11" ht="24.95" customHeight="1">
      <c r="A27" s="2">
        <v>19</v>
      </c>
      <c r="B27" s="41" t="s">
        <v>19</v>
      </c>
      <c r="C27" s="73">
        <v>12</v>
      </c>
      <c r="D27" s="15">
        <f t="shared" si="0"/>
        <v>0.63157894736842102</v>
      </c>
      <c r="E27" s="26">
        <v>10</v>
      </c>
      <c r="F27" s="67">
        <f t="shared" si="1"/>
        <v>0.45454545454545453</v>
      </c>
      <c r="G27" s="26">
        <v>10</v>
      </c>
      <c r="H27" s="15">
        <f t="shared" si="2"/>
        <v>0.5</v>
      </c>
      <c r="I27" s="26">
        <v>10</v>
      </c>
      <c r="J27" s="15">
        <f t="shared" si="3"/>
        <v>0.47619047619047616</v>
      </c>
      <c r="K27" s="64">
        <f t="shared" si="4"/>
        <v>0.51557871952608791</v>
      </c>
    </row>
    <row r="28" spans="1:11" ht="24.95" customHeight="1">
      <c r="A28" s="2">
        <v>20</v>
      </c>
      <c r="B28" s="41" t="s">
        <v>20</v>
      </c>
      <c r="C28" s="73">
        <v>9</v>
      </c>
      <c r="D28" s="15">
        <f t="shared" si="0"/>
        <v>0.47368421052631576</v>
      </c>
      <c r="E28" s="26">
        <v>8</v>
      </c>
      <c r="F28" s="67">
        <f t="shared" si="1"/>
        <v>0.36363636363636365</v>
      </c>
      <c r="G28" s="26">
        <v>8</v>
      </c>
      <c r="H28" s="15">
        <f t="shared" si="2"/>
        <v>0.4</v>
      </c>
      <c r="I28" s="26">
        <v>8</v>
      </c>
      <c r="J28" s="15">
        <f t="shared" si="3"/>
        <v>0.38095238095238093</v>
      </c>
      <c r="K28" s="64">
        <f t="shared" si="4"/>
        <v>0.40456823877876513</v>
      </c>
    </row>
    <row r="29" spans="1:11" ht="24.95" customHeight="1">
      <c r="A29" s="2">
        <v>21</v>
      </c>
      <c r="B29" s="41" t="s">
        <v>21</v>
      </c>
      <c r="C29" s="73">
        <v>15</v>
      </c>
      <c r="D29" s="15">
        <f t="shared" si="0"/>
        <v>0.78947368421052633</v>
      </c>
      <c r="E29" s="26">
        <v>14</v>
      </c>
      <c r="F29" s="67">
        <f t="shared" si="1"/>
        <v>0.63636363636363635</v>
      </c>
      <c r="G29" s="26">
        <v>13</v>
      </c>
      <c r="H29" s="15">
        <f t="shared" si="2"/>
        <v>0.65</v>
      </c>
      <c r="I29" s="26">
        <v>7</v>
      </c>
      <c r="J29" s="15">
        <f t="shared" si="3"/>
        <v>0.33333333333333331</v>
      </c>
      <c r="K29" s="64">
        <f t="shared" si="4"/>
        <v>0.60229266347687405</v>
      </c>
    </row>
    <row r="30" spans="1:11" ht="24.95" customHeight="1">
      <c r="A30" s="2">
        <v>22</v>
      </c>
      <c r="B30" s="41" t="s">
        <v>22</v>
      </c>
      <c r="C30" s="73">
        <v>15</v>
      </c>
      <c r="D30" s="15">
        <f t="shared" si="0"/>
        <v>0.78947368421052633</v>
      </c>
      <c r="E30" s="26">
        <v>18</v>
      </c>
      <c r="F30" s="67">
        <f t="shared" si="1"/>
        <v>0.81818181818181823</v>
      </c>
      <c r="G30" s="26">
        <v>15</v>
      </c>
      <c r="H30" s="15">
        <f t="shared" si="2"/>
        <v>0.75</v>
      </c>
      <c r="I30" s="26">
        <v>13</v>
      </c>
      <c r="J30" s="15">
        <f t="shared" si="3"/>
        <v>0.61904761904761907</v>
      </c>
      <c r="K30" s="64">
        <f t="shared" si="4"/>
        <v>0.74417578035999088</v>
      </c>
    </row>
    <row r="31" spans="1:11" ht="24.95" customHeight="1">
      <c r="A31" s="2">
        <v>23</v>
      </c>
      <c r="B31" s="41" t="s">
        <v>23</v>
      </c>
      <c r="C31" s="73">
        <v>14</v>
      </c>
      <c r="D31" s="15">
        <f t="shared" si="0"/>
        <v>0.73684210526315785</v>
      </c>
      <c r="E31" s="26">
        <v>13</v>
      </c>
      <c r="F31" s="67">
        <f t="shared" si="1"/>
        <v>0.59090909090909094</v>
      </c>
      <c r="G31" s="26">
        <v>12</v>
      </c>
      <c r="H31" s="15">
        <f t="shared" si="2"/>
        <v>0.6</v>
      </c>
      <c r="I31" s="26">
        <v>7</v>
      </c>
      <c r="J31" s="15">
        <f t="shared" si="3"/>
        <v>0.33333333333333331</v>
      </c>
      <c r="K31" s="64">
        <f t="shared" si="4"/>
        <v>0.56527113237639559</v>
      </c>
    </row>
    <row r="32" spans="1:11" ht="24.95" customHeight="1">
      <c r="A32" s="2">
        <v>24</v>
      </c>
      <c r="B32" s="41" t="s">
        <v>24</v>
      </c>
      <c r="C32" s="73">
        <v>14</v>
      </c>
      <c r="D32" s="15">
        <f t="shared" si="0"/>
        <v>0.73684210526315785</v>
      </c>
      <c r="E32" s="26">
        <v>13</v>
      </c>
      <c r="F32" s="67">
        <f t="shared" si="1"/>
        <v>0.59090909090909094</v>
      </c>
      <c r="G32" s="26">
        <v>12</v>
      </c>
      <c r="H32" s="15">
        <f t="shared" si="2"/>
        <v>0.6</v>
      </c>
      <c r="I32" s="26">
        <v>9</v>
      </c>
      <c r="J32" s="15">
        <f t="shared" si="3"/>
        <v>0.42857142857142855</v>
      </c>
      <c r="K32" s="64">
        <f t="shared" si="4"/>
        <v>0.58908065618591932</v>
      </c>
    </row>
    <row r="33" spans="1:11" ht="24.95" customHeight="1">
      <c r="A33" s="2">
        <v>25</v>
      </c>
      <c r="B33" s="41" t="s">
        <v>25</v>
      </c>
      <c r="C33" s="73">
        <v>14</v>
      </c>
      <c r="D33" s="15">
        <f t="shared" si="0"/>
        <v>0.73684210526315785</v>
      </c>
      <c r="E33" s="26">
        <v>18</v>
      </c>
      <c r="F33" s="67">
        <f t="shared" si="1"/>
        <v>0.81818181818181823</v>
      </c>
      <c r="G33" s="26">
        <v>14</v>
      </c>
      <c r="H33" s="15">
        <f t="shared" si="2"/>
        <v>0.7</v>
      </c>
      <c r="I33" s="26">
        <v>13</v>
      </c>
      <c r="J33" s="15">
        <f t="shared" si="3"/>
        <v>0.61904761904761907</v>
      </c>
      <c r="K33" s="64">
        <f t="shared" si="4"/>
        <v>0.71851788562314878</v>
      </c>
    </row>
    <row r="34" spans="1:11" ht="24.95" customHeight="1">
      <c r="A34" s="2">
        <v>26</v>
      </c>
      <c r="B34" s="41" t="s">
        <v>26</v>
      </c>
      <c r="C34" s="73">
        <v>14</v>
      </c>
      <c r="D34" s="15">
        <f t="shared" si="0"/>
        <v>0.73684210526315785</v>
      </c>
      <c r="E34" s="26">
        <v>19</v>
      </c>
      <c r="F34" s="67">
        <f t="shared" si="1"/>
        <v>0.86363636363636365</v>
      </c>
      <c r="G34" s="26">
        <v>15</v>
      </c>
      <c r="H34" s="15">
        <f t="shared" si="2"/>
        <v>0.75</v>
      </c>
      <c r="I34" s="26">
        <v>10</v>
      </c>
      <c r="J34" s="15">
        <f t="shared" si="3"/>
        <v>0.47619047619047616</v>
      </c>
      <c r="K34" s="64">
        <f t="shared" si="4"/>
        <v>0.7066672362724995</v>
      </c>
    </row>
    <row r="35" spans="1:11" ht="24.95" customHeight="1">
      <c r="A35" s="2">
        <v>27</v>
      </c>
      <c r="B35" s="41" t="s">
        <v>27</v>
      </c>
      <c r="C35" s="73">
        <v>6</v>
      </c>
      <c r="D35" s="15">
        <f t="shared" si="0"/>
        <v>0.31578947368421051</v>
      </c>
      <c r="E35" s="26">
        <v>6</v>
      </c>
      <c r="F35" s="67">
        <f t="shared" si="1"/>
        <v>0.27272727272727271</v>
      </c>
      <c r="G35" s="26">
        <v>6</v>
      </c>
      <c r="H35" s="15">
        <f t="shared" si="2"/>
        <v>0.3</v>
      </c>
      <c r="I35" s="26">
        <v>4</v>
      </c>
      <c r="J35" s="15">
        <f t="shared" si="3"/>
        <v>0.19047619047619047</v>
      </c>
      <c r="K35" s="106">
        <f t="shared" si="4"/>
        <v>0.2697482342219184</v>
      </c>
    </row>
    <row r="36" spans="1:11" ht="24.95" customHeight="1">
      <c r="A36" s="2">
        <v>28</v>
      </c>
      <c r="B36" s="41" t="s">
        <v>653</v>
      </c>
      <c r="C36" s="73">
        <v>13</v>
      </c>
      <c r="D36" s="15">
        <f t="shared" si="0"/>
        <v>0.68421052631578949</v>
      </c>
      <c r="E36" s="26">
        <v>15</v>
      </c>
      <c r="F36" s="67">
        <f t="shared" si="1"/>
        <v>0.68181818181818177</v>
      </c>
      <c r="G36" s="26">
        <v>12</v>
      </c>
      <c r="H36" s="15">
        <f t="shared" si="2"/>
        <v>0.6</v>
      </c>
      <c r="I36" s="26">
        <v>11</v>
      </c>
      <c r="J36" s="15">
        <f t="shared" si="3"/>
        <v>0.52380952380952384</v>
      </c>
      <c r="K36" s="64">
        <f t="shared" si="4"/>
        <v>0.62245955798587371</v>
      </c>
    </row>
    <row r="38" spans="1:11">
      <c r="B38" s="105" t="s">
        <v>676</v>
      </c>
    </row>
  </sheetData>
  <mergeCells count="5">
    <mergeCell ref="A4:J4"/>
    <mergeCell ref="C5:D5"/>
    <mergeCell ref="E5:F5"/>
    <mergeCell ref="G5:H5"/>
    <mergeCell ref="I5:J5"/>
  </mergeCells>
  <pageMargins left="0.45" right="0.45" top="0.5" bottom="0.5" header="0.3" footer="0.3"/>
  <pageSetup paperSize="9" scale="91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opLeftCell="A19" workbookViewId="0">
      <selection activeCell="B31" sqref="B31"/>
    </sheetView>
  </sheetViews>
  <sheetFormatPr defaultRowHeight="15"/>
  <cols>
    <col min="1" max="1" width="6.42578125" style="78" bestFit="1" customWidth="1"/>
    <col min="2" max="2" width="26" customWidth="1"/>
    <col min="3" max="3" width="9.28515625" style="6" customWidth="1"/>
    <col min="4" max="4" width="8.28515625" style="54" customWidth="1"/>
    <col min="5" max="5" width="7.42578125" style="6" customWidth="1"/>
    <col min="6" max="6" width="6.42578125" style="66" customWidth="1"/>
    <col min="7" max="7" width="7" style="6" customWidth="1"/>
    <col min="8" max="8" width="6.140625" style="54" customWidth="1"/>
    <col min="9" max="9" width="8" style="6" customWidth="1"/>
    <col min="10" max="10" width="7.85546875" style="54" customWidth="1"/>
    <col min="11" max="11" width="9.140625" style="66"/>
  </cols>
  <sheetData>
    <row r="1" spans="1:11" ht="21">
      <c r="A1" s="107" t="s">
        <v>384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ht="21">
      <c r="A2" s="75"/>
      <c r="B2" s="7" t="s">
        <v>440</v>
      </c>
      <c r="C2" s="123" t="s">
        <v>443</v>
      </c>
      <c r="D2" s="123"/>
      <c r="E2" s="123" t="s">
        <v>418</v>
      </c>
      <c r="F2" s="123"/>
      <c r="G2" s="123" t="s">
        <v>417</v>
      </c>
      <c r="H2" s="123"/>
      <c r="I2" s="123" t="s">
        <v>419</v>
      </c>
      <c r="J2" s="123"/>
    </row>
    <row r="3" spans="1:11" ht="21">
      <c r="A3" s="76"/>
      <c r="B3" s="34" t="s">
        <v>675</v>
      </c>
      <c r="C3" s="62" t="s">
        <v>674</v>
      </c>
      <c r="D3" s="36" t="s">
        <v>425</v>
      </c>
      <c r="E3" s="62" t="s">
        <v>674</v>
      </c>
      <c r="F3" s="72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</row>
    <row r="4" spans="1:11">
      <c r="A4" s="13"/>
      <c r="B4" s="5" t="s">
        <v>427</v>
      </c>
      <c r="C4" s="73">
        <v>19</v>
      </c>
      <c r="D4" s="53"/>
      <c r="E4" s="5">
        <v>22</v>
      </c>
      <c r="F4" s="64"/>
      <c r="G4" s="26">
        <v>20</v>
      </c>
      <c r="H4" s="53"/>
      <c r="I4" s="26">
        <v>21</v>
      </c>
      <c r="J4" s="53"/>
      <c r="K4" s="64" t="s">
        <v>673</v>
      </c>
    </row>
    <row r="5" spans="1:11">
      <c r="A5" s="77" t="s">
        <v>441</v>
      </c>
      <c r="B5" s="5" t="s">
        <v>442</v>
      </c>
      <c r="C5" s="73"/>
      <c r="D5" s="53"/>
      <c r="E5" s="5"/>
      <c r="F5" s="64"/>
      <c r="G5" s="26"/>
      <c r="H5" s="53"/>
      <c r="I5" s="26"/>
      <c r="J5" s="53"/>
      <c r="K5" s="64"/>
    </row>
    <row r="6" spans="1:11" ht="24.95" customHeight="1">
      <c r="A6" s="13">
        <v>1</v>
      </c>
      <c r="B6" s="37" t="s">
        <v>29</v>
      </c>
      <c r="C6" s="73">
        <v>17</v>
      </c>
      <c r="D6" s="53">
        <f>C6/19</f>
        <v>0.89473684210526316</v>
      </c>
      <c r="E6" s="5">
        <v>18</v>
      </c>
      <c r="F6" s="64">
        <f>E6/22</f>
        <v>0.81818181818181823</v>
      </c>
      <c r="G6" s="26">
        <v>16</v>
      </c>
      <c r="H6" s="53">
        <f>G6/20</f>
        <v>0.8</v>
      </c>
      <c r="I6" s="26">
        <v>12</v>
      </c>
      <c r="J6" s="53">
        <f>I6/21</f>
        <v>0.5714285714285714</v>
      </c>
      <c r="K6" s="64">
        <f t="shared" ref="K6:K29" si="0">(D6+F6+H6+J6)/4</f>
        <v>0.77108680792891326</v>
      </c>
    </row>
    <row r="7" spans="1:11" ht="24.95" customHeight="1">
      <c r="A7" s="13">
        <v>2</v>
      </c>
      <c r="B7" s="37" t="s">
        <v>30</v>
      </c>
      <c r="C7" s="73">
        <v>18</v>
      </c>
      <c r="D7" s="53">
        <f t="shared" ref="D7:D29" si="1">C7/19</f>
        <v>0.94736842105263153</v>
      </c>
      <c r="E7" s="5">
        <v>18</v>
      </c>
      <c r="F7" s="64">
        <f t="shared" ref="F7:F29" si="2">E7/22</f>
        <v>0.81818181818181823</v>
      </c>
      <c r="G7" s="26">
        <v>18</v>
      </c>
      <c r="H7" s="53">
        <f t="shared" ref="H7:H29" si="3">G7/20</f>
        <v>0.9</v>
      </c>
      <c r="I7" s="26">
        <v>14</v>
      </c>
      <c r="J7" s="53">
        <f t="shared" ref="J7:J29" si="4">I7/21</f>
        <v>0.66666666666666663</v>
      </c>
      <c r="K7" s="64">
        <f t="shared" si="0"/>
        <v>0.83305422647527905</v>
      </c>
    </row>
    <row r="8" spans="1:11" ht="24.95" customHeight="1">
      <c r="A8" s="13">
        <v>3</v>
      </c>
      <c r="B8" s="37" t="s">
        <v>31</v>
      </c>
      <c r="C8" s="73">
        <v>14</v>
      </c>
      <c r="D8" s="53">
        <f t="shared" si="1"/>
        <v>0.73684210526315785</v>
      </c>
      <c r="E8" s="5">
        <v>10</v>
      </c>
      <c r="F8" s="64">
        <f t="shared" si="2"/>
        <v>0.45454545454545453</v>
      </c>
      <c r="G8" s="26">
        <v>12</v>
      </c>
      <c r="H8" s="53">
        <f t="shared" si="3"/>
        <v>0.6</v>
      </c>
      <c r="I8" s="26">
        <v>7</v>
      </c>
      <c r="J8" s="53">
        <f t="shared" si="4"/>
        <v>0.33333333333333331</v>
      </c>
      <c r="K8" s="64">
        <f t="shared" si="0"/>
        <v>0.53118022328548642</v>
      </c>
    </row>
    <row r="9" spans="1:11" ht="24.95" customHeight="1">
      <c r="A9" s="13">
        <v>4</v>
      </c>
      <c r="B9" s="37" t="s">
        <v>32</v>
      </c>
      <c r="C9" s="73">
        <v>14</v>
      </c>
      <c r="D9" s="53">
        <f t="shared" si="1"/>
        <v>0.73684210526315785</v>
      </c>
      <c r="E9" s="5">
        <v>16</v>
      </c>
      <c r="F9" s="64">
        <f t="shared" si="2"/>
        <v>0.72727272727272729</v>
      </c>
      <c r="G9" s="26">
        <v>15</v>
      </c>
      <c r="H9" s="53">
        <f t="shared" si="3"/>
        <v>0.75</v>
      </c>
      <c r="I9" s="26">
        <v>11</v>
      </c>
      <c r="J9" s="53">
        <f t="shared" si="4"/>
        <v>0.52380952380952384</v>
      </c>
      <c r="K9" s="64">
        <f t="shared" si="0"/>
        <v>0.68448108908635219</v>
      </c>
    </row>
    <row r="10" spans="1:11" ht="24.95" customHeight="1">
      <c r="A10" s="13">
        <v>5</v>
      </c>
      <c r="B10" s="37" t="s">
        <v>33</v>
      </c>
      <c r="C10" s="73">
        <v>15</v>
      </c>
      <c r="D10" s="53">
        <f t="shared" si="1"/>
        <v>0.78947368421052633</v>
      </c>
      <c r="E10" s="5">
        <v>17</v>
      </c>
      <c r="F10" s="64">
        <f t="shared" si="2"/>
        <v>0.77272727272727271</v>
      </c>
      <c r="G10" s="26">
        <v>15</v>
      </c>
      <c r="H10" s="53">
        <f t="shared" si="3"/>
        <v>0.75</v>
      </c>
      <c r="I10" s="26">
        <v>12</v>
      </c>
      <c r="J10" s="53">
        <f t="shared" si="4"/>
        <v>0.5714285714285714</v>
      </c>
      <c r="K10" s="64">
        <f t="shared" si="0"/>
        <v>0.72090738209159255</v>
      </c>
    </row>
    <row r="11" spans="1:11" ht="24.95" customHeight="1">
      <c r="A11" s="13">
        <v>6</v>
      </c>
      <c r="B11" s="37" t="s">
        <v>34</v>
      </c>
      <c r="C11" s="73">
        <v>16</v>
      </c>
      <c r="D11" s="53">
        <f t="shared" si="1"/>
        <v>0.84210526315789469</v>
      </c>
      <c r="E11" s="5">
        <v>12</v>
      </c>
      <c r="F11" s="64">
        <f t="shared" si="2"/>
        <v>0.54545454545454541</v>
      </c>
      <c r="G11" s="26">
        <v>12</v>
      </c>
      <c r="H11" s="53">
        <f t="shared" si="3"/>
        <v>0.6</v>
      </c>
      <c r="I11" s="26">
        <v>10</v>
      </c>
      <c r="J11" s="53">
        <f t="shared" si="4"/>
        <v>0.47619047619047616</v>
      </c>
      <c r="K11" s="64">
        <f t="shared" si="0"/>
        <v>0.61593757120072912</v>
      </c>
    </row>
    <row r="12" spans="1:11" ht="24.95" customHeight="1">
      <c r="A12" s="13">
        <v>7</v>
      </c>
      <c r="B12" s="37" t="s">
        <v>35</v>
      </c>
      <c r="C12" s="73">
        <v>16</v>
      </c>
      <c r="D12" s="53">
        <f t="shared" si="1"/>
        <v>0.84210526315789469</v>
      </c>
      <c r="E12" s="5">
        <v>16</v>
      </c>
      <c r="F12" s="64">
        <f t="shared" si="2"/>
        <v>0.72727272727272729</v>
      </c>
      <c r="G12" s="26">
        <v>16</v>
      </c>
      <c r="H12" s="53">
        <f t="shared" si="3"/>
        <v>0.8</v>
      </c>
      <c r="I12" s="26">
        <v>12</v>
      </c>
      <c r="J12" s="53">
        <f t="shared" si="4"/>
        <v>0.5714285714285714</v>
      </c>
      <c r="K12" s="64">
        <f t="shared" si="0"/>
        <v>0.7352016404647983</v>
      </c>
    </row>
    <row r="13" spans="1:11" ht="24.95" customHeight="1">
      <c r="A13" s="13">
        <v>8</v>
      </c>
      <c r="B13" s="37" t="s">
        <v>36</v>
      </c>
      <c r="C13" s="73">
        <v>13</v>
      </c>
      <c r="D13" s="53">
        <f t="shared" si="1"/>
        <v>0.68421052631578949</v>
      </c>
      <c r="E13" s="5">
        <v>10</v>
      </c>
      <c r="F13" s="64">
        <f t="shared" si="2"/>
        <v>0.45454545454545453</v>
      </c>
      <c r="G13" s="26">
        <v>13</v>
      </c>
      <c r="H13" s="53">
        <f t="shared" si="3"/>
        <v>0.65</v>
      </c>
      <c r="I13" s="26">
        <v>6</v>
      </c>
      <c r="J13" s="53">
        <f t="shared" si="4"/>
        <v>0.2857142857142857</v>
      </c>
      <c r="K13" s="64">
        <f t="shared" si="0"/>
        <v>0.51861756664388237</v>
      </c>
    </row>
    <row r="14" spans="1:11" ht="24.95" customHeight="1">
      <c r="A14" s="13">
        <v>9</v>
      </c>
      <c r="B14" s="37" t="s">
        <v>37</v>
      </c>
      <c r="C14" s="73">
        <v>18</v>
      </c>
      <c r="D14" s="53">
        <f t="shared" si="1"/>
        <v>0.94736842105263153</v>
      </c>
      <c r="E14" s="5">
        <v>15</v>
      </c>
      <c r="F14" s="64">
        <f t="shared" si="2"/>
        <v>0.68181818181818177</v>
      </c>
      <c r="G14" s="26">
        <v>15</v>
      </c>
      <c r="H14" s="53">
        <f t="shared" si="3"/>
        <v>0.75</v>
      </c>
      <c r="I14" s="26">
        <v>11</v>
      </c>
      <c r="J14" s="53">
        <f t="shared" si="4"/>
        <v>0.52380952380952384</v>
      </c>
      <c r="K14" s="64">
        <f t="shared" si="0"/>
        <v>0.72574903167008431</v>
      </c>
    </row>
    <row r="15" spans="1:11" ht="24.95" customHeight="1">
      <c r="A15" s="13">
        <v>10</v>
      </c>
      <c r="B15" s="37" t="s">
        <v>38</v>
      </c>
      <c r="C15" s="73">
        <v>13</v>
      </c>
      <c r="D15" s="53">
        <f t="shared" si="1"/>
        <v>0.68421052631578949</v>
      </c>
      <c r="E15" s="5">
        <v>14</v>
      </c>
      <c r="F15" s="64">
        <f t="shared" si="2"/>
        <v>0.63636363636363635</v>
      </c>
      <c r="G15" s="26">
        <v>13</v>
      </c>
      <c r="H15" s="53">
        <f t="shared" si="3"/>
        <v>0.65</v>
      </c>
      <c r="I15" s="26">
        <v>8</v>
      </c>
      <c r="J15" s="53">
        <f t="shared" si="4"/>
        <v>0.38095238095238093</v>
      </c>
      <c r="K15" s="64">
        <f t="shared" si="0"/>
        <v>0.58788163590795173</v>
      </c>
    </row>
    <row r="16" spans="1:11" ht="24.95" customHeight="1">
      <c r="A16" s="13">
        <v>11</v>
      </c>
      <c r="B16" s="37" t="s">
        <v>39</v>
      </c>
      <c r="C16" s="73">
        <v>11</v>
      </c>
      <c r="D16" s="53">
        <f t="shared" si="1"/>
        <v>0.57894736842105265</v>
      </c>
      <c r="E16" s="5">
        <v>10</v>
      </c>
      <c r="F16" s="64">
        <f t="shared" si="2"/>
        <v>0.45454545454545453</v>
      </c>
      <c r="G16" s="26">
        <v>11</v>
      </c>
      <c r="H16" s="53">
        <f t="shared" si="3"/>
        <v>0.55000000000000004</v>
      </c>
      <c r="I16" s="26">
        <v>10</v>
      </c>
      <c r="J16" s="53">
        <f t="shared" si="4"/>
        <v>0.47619047619047616</v>
      </c>
      <c r="K16" s="64">
        <f t="shared" si="0"/>
        <v>0.51492082478924583</v>
      </c>
    </row>
    <row r="17" spans="1:11" ht="24.95" customHeight="1">
      <c r="A17" s="13">
        <v>12</v>
      </c>
      <c r="B17" s="37" t="s">
        <v>40</v>
      </c>
      <c r="C17" s="73">
        <v>11</v>
      </c>
      <c r="D17" s="53">
        <f t="shared" si="1"/>
        <v>0.57894736842105265</v>
      </c>
      <c r="E17" s="5">
        <v>15</v>
      </c>
      <c r="F17" s="64">
        <f t="shared" si="2"/>
        <v>0.68181818181818177</v>
      </c>
      <c r="G17" s="26">
        <v>12</v>
      </c>
      <c r="H17" s="53">
        <f t="shared" si="3"/>
        <v>0.6</v>
      </c>
      <c r="I17" s="26">
        <v>11</v>
      </c>
      <c r="J17" s="53">
        <f t="shared" si="4"/>
        <v>0.52380952380952384</v>
      </c>
      <c r="K17" s="64">
        <f t="shared" si="0"/>
        <v>0.59614376851218953</v>
      </c>
    </row>
    <row r="18" spans="1:11" ht="24.95" customHeight="1">
      <c r="A18" s="13">
        <v>13</v>
      </c>
      <c r="B18" s="37" t="s">
        <v>41</v>
      </c>
      <c r="C18" s="73">
        <v>16</v>
      </c>
      <c r="D18" s="53">
        <f t="shared" si="1"/>
        <v>0.84210526315789469</v>
      </c>
      <c r="E18" s="5">
        <v>16</v>
      </c>
      <c r="F18" s="64">
        <f t="shared" si="2"/>
        <v>0.72727272727272729</v>
      </c>
      <c r="G18" s="26">
        <v>17</v>
      </c>
      <c r="H18" s="53">
        <f t="shared" si="3"/>
        <v>0.85</v>
      </c>
      <c r="I18" s="26">
        <v>14</v>
      </c>
      <c r="J18" s="53">
        <f t="shared" si="4"/>
        <v>0.66666666666666663</v>
      </c>
      <c r="K18" s="64">
        <f t="shared" si="0"/>
        <v>0.77151116427432209</v>
      </c>
    </row>
    <row r="19" spans="1:11" ht="24.95" customHeight="1">
      <c r="A19" s="13">
        <v>14</v>
      </c>
      <c r="B19" s="37" t="s">
        <v>42</v>
      </c>
      <c r="C19" s="73">
        <v>16</v>
      </c>
      <c r="D19" s="53">
        <f t="shared" si="1"/>
        <v>0.84210526315789469</v>
      </c>
      <c r="E19" s="5">
        <v>16</v>
      </c>
      <c r="F19" s="64">
        <f t="shared" si="2"/>
        <v>0.72727272727272729</v>
      </c>
      <c r="G19" s="26">
        <v>13</v>
      </c>
      <c r="H19" s="53">
        <f t="shared" si="3"/>
        <v>0.65</v>
      </c>
      <c r="I19" s="26">
        <v>10</v>
      </c>
      <c r="J19" s="53">
        <f t="shared" si="4"/>
        <v>0.47619047619047616</v>
      </c>
      <c r="K19" s="64">
        <f t="shared" si="0"/>
        <v>0.6738921166552746</v>
      </c>
    </row>
    <row r="20" spans="1:11" ht="24.95" customHeight="1">
      <c r="A20" s="13">
        <v>15</v>
      </c>
      <c r="B20" s="37" t="s">
        <v>43</v>
      </c>
      <c r="C20" s="73">
        <v>17</v>
      </c>
      <c r="D20" s="53">
        <f t="shared" si="1"/>
        <v>0.89473684210526316</v>
      </c>
      <c r="E20" s="5">
        <v>17</v>
      </c>
      <c r="F20" s="64">
        <f t="shared" si="2"/>
        <v>0.77272727272727271</v>
      </c>
      <c r="G20" s="26">
        <v>17</v>
      </c>
      <c r="H20" s="53">
        <f t="shared" si="3"/>
        <v>0.85</v>
      </c>
      <c r="I20" s="26">
        <v>10</v>
      </c>
      <c r="J20" s="53">
        <f t="shared" si="4"/>
        <v>0.47619047619047616</v>
      </c>
      <c r="K20" s="64">
        <f t="shared" si="0"/>
        <v>0.74841364775575303</v>
      </c>
    </row>
    <row r="21" spans="1:11" ht="24.95" customHeight="1">
      <c r="A21" s="13">
        <v>16</v>
      </c>
      <c r="B21" s="37" t="s">
        <v>44</v>
      </c>
      <c r="C21" s="73">
        <v>17</v>
      </c>
      <c r="D21" s="53">
        <f t="shared" si="1"/>
        <v>0.89473684210526316</v>
      </c>
      <c r="E21" s="5">
        <v>18</v>
      </c>
      <c r="F21" s="64">
        <f t="shared" si="2"/>
        <v>0.81818181818181823</v>
      </c>
      <c r="G21" s="26">
        <v>16</v>
      </c>
      <c r="H21" s="53">
        <f t="shared" si="3"/>
        <v>0.8</v>
      </c>
      <c r="I21" s="26">
        <v>12</v>
      </c>
      <c r="J21" s="53">
        <f t="shared" si="4"/>
        <v>0.5714285714285714</v>
      </c>
      <c r="K21" s="64">
        <f t="shared" si="0"/>
        <v>0.77108680792891326</v>
      </c>
    </row>
    <row r="22" spans="1:11" ht="24.95" customHeight="1">
      <c r="A22" s="13">
        <v>17</v>
      </c>
      <c r="B22" s="37" t="s">
        <v>45</v>
      </c>
      <c r="C22" s="73">
        <v>17</v>
      </c>
      <c r="D22" s="53">
        <f t="shared" si="1"/>
        <v>0.89473684210526316</v>
      </c>
      <c r="E22" s="5">
        <v>20</v>
      </c>
      <c r="F22" s="64">
        <f t="shared" si="2"/>
        <v>0.90909090909090906</v>
      </c>
      <c r="G22" s="26">
        <v>23</v>
      </c>
      <c r="H22" s="53">
        <f t="shared" si="3"/>
        <v>1.1499999999999999</v>
      </c>
      <c r="I22" s="26">
        <v>19</v>
      </c>
      <c r="J22" s="53">
        <f t="shared" si="4"/>
        <v>0.90476190476190477</v>
      </c>
      <c r="K22" s="64">
        <f t="shared" si="0"/>
        <v>0.96464741398951925</v>
      </c>
    </row>
    <row r="23" spans="1:11" ht="24.95" customHeight="1">
      <c r="A23" s="13">
        <v>18</v>
      </c>
      <c r="B23" s="37" t="s">
        <v>46</v>
      </c>
      <c r="C23" s="73">
        <v>18</v>
      </c>
      <c r="D23" s="53">
        <f t="shared" si="1"/>
        <v>0.94736842105263153</v>
      </c>
      <c r="E23" s="5">
        <v>17</v>
      </c>
      <c r="F23" s="64">
        <f t="shared" si="2"/>
        <v>0.77272727272727271</v>
      </c>
      <c r="G23" s="26">
        <v>16</v>
      </c>
      <c r="H23" s="53">
        <f t="shared" si="3"/>
        <v>0.8</v>
      </c>
      <c r="I23" s="26">
        <v>13</v>
      </c>
      <c r="J23" s="53">
        <f t="shared" si="4"/>
        <v>0.61904761904761907</v>
      </c>
      <c r="K23" s="64">
        <f t="shared" si="0"/>
        <v>0.78478582820688081</v>
      </c>
    </row>
    <row r="24" spans="1:11" ht="24.95" customHeight="1">
      <c r="A24" s="13">
        <v>19</v>
      </c>
      <c r="B24" s="37" t="s">
        <v>48</v>
      </c>
      <c r="C24" s="73">
        <v>15</v>
      </c>
      <c r="D24" s="53">
        <f t="shared" si="1"/>
        <v>0.78947368421052633</v>
      </c>
      <c r="E24" s="5">
        <v>15</v>
      </c>
      <c r="F24" s="64">
        <f t="shared" si="2"/>
        <v>0.68181818181818177</v>
      </c>
      <c r="G24" s="26">
        <v>15</v>
      </c>
      <c r="H24" s="53">
        <f t="shared" si="3"/>
        <v>0.75</v>
      </c>
      <c r="I24" s="26">
        <v>9</v>
      </c>
      <c r="J24" s="53">
        <f t="shared" si="4"/>
        <v>0.42857142857142855</v>
      </c>
      <c r="K24" s="64">
        <f t="shared" si="0"/>
        <v>0.66246582365003415</v>
      </c>
    </row>
    <row r="25" spans="1:11" ht="24.95" customHeight="1">
      <c r="A25" s="13">
        <v>20</v>
      </c>
      <c r="B25" s="37" t="s">
        <v>49</v>
      </c>
      <c r="C25" s="73">
        <v>16</v>
      </c>
      <c r="D25" s="53">
        <f t="shared" si="1"/>
        <v>0.84210526315789469</v>
      </c>
      <c r="E25" s="5">
        <v>18</v>
      </c>
      <c r="F25" s="64">
        <f t="shared" si="2"/>
        <v>0.81818181818181823</v>
      </c>
      <c r="G25" s="26">
        <v>17</v>
      </c>
      <c r="H25" s="53">
        <f t="shared" si="3"/>
        <v>0.85</v>
      </c>
      <c r="I25" s="26">
        <v>12</v>
      </c>
      <c r="J25" s="53">
        <f t="shared" si="4"/>
        <v>0.5714285714285714</v>
      </c>
      <c r="K25" s="64">
        <f t="shared" si="0"/>
        <v>0.77042891319207119</v>
      </c>
    </row>
    <row r="26" spans="1:11" ht="24.95" customHeight="1">
      <c r="A26" s="13">
        <v>21</v>
      </c>
      <c r="B26" s="37" t="s">
        <v>50</v>
      </c>
      <c r="C26" s="73">
        <v>14</v>
      </c>
      <c r="D26" s="53">
        <f t="shared" si="1"/>
        <v>0.73684210526315785</v>
      </c>
      <c r="E26" s="5">
        <v>18</v>
      </c>
      <c r="F26" s="64">
        <f t="shared" si="2"/>
        <v>0.81818181818181823</v>
      </c>
      <c r="G26" s="26">
        <v>14</v>
      </c>
      <c r="H26" s="53">
        <f t="shared" si="3"/>
        <v>0.7</v>
      </c>
      <c r="I26" s="26">
        <v>11</v>
      </c>
      <c r="J26" s="53">
        <f t="shared" si="4"/>
        <v>0.52380952380952384</v>
      </c>
      <c r="K26" s="64">
        <f t="shared" si="0"/>
        <v>0.69470836181362494</v>
      </c>
    </row>
    <row r="27" spans="1:11" ht="24.95" customHeight="1">
      <c r="A27" s="13">
        <v>22</v>
      </c>
      <c r="B27" s="37" t="s">
        <v>51</v>
      </c>
      <c r="C27" s="73">
        <v>8</v>
      </c>
      <c r="D27" s="53">
        <f t="shared" si="1"/>
        <v>0.42105263157894735</v>
      </c>
      <c r="E27" s="5">
        <v>8</v>
      </c>
      <c r="F27" s="64">
        <f t="shared" si="2"/>
        <v>0.36363636363636365</v>
      </c>
      <c r="G27" s="26">
        <v>11</v>
      </c>
      <c r="H27" s="53">
        <f t="shared" si="3"/>
        <v>0.55000000000000004</v>
      </c>
      <c r="I27" s="26">
        <v>11</v>
      </c>
      <c r="J27" s="53">
        <f t="shared" si="4"/>
        <v>0.52380952380952384</v>
      </c>
      <c r="K27" s="64">
        <f t="shared" si="0"/>
        <v>0.46462462975620866</v>
      </c>
    </row>
    <row r="28" spans="1:11" ht="24.95" customHeight="1">
      <c r="A28" s="13">
        <v>23</v>
      </c>
      <c r="B28" s="37" t="s">
        <v>52</v>
      </c>
      <c r="C28" s="73">
        <v>8</v>
      </c>
      <c r="D28" s="53">
        <f t="shared" si="1"/>
        <v>0.42105263157894735</v>
      </c>
      <c r="E28" s="5">
        <v>9</v>
      </c>
      <c r="F28" s="64">
        <f t="shared" si="2"/>
        <v>0.40909090909090912</v>
      </c>
      <c r="G28" s="26">
        <v>8</v>
      </c>
      <c r="H28" s="53">
        <f t="shared" si="3"/>
        <v>0.4</v>
      </c>
      <c r="I28" s="26">
        <v>8</v>
      </c>
      <c r="J28" s="53">
        <f t="shared" si="4"/>
        <v>0.38095238095238093</v>
      </c>
      <c r="K28" s="64">
        <f t="shared" si="0"/>
        <v>0.40277398040555934</v>
      </c>
    </row>
    <row r="29" spans="1:11" ht="24.95" customHeight="1">
      <c r="A29" s="13">
        <v>24</v>
      </c>
      <c r="B29" s="38" t="s">
        <v>654</v>
      </c>
      <c r="C29" s="73">
        <v>0</v>
      </c>
      <c r="D29" s="53">
        <f t="shared" si="1"/>
        <v>0</v>
      </c>
      <c r="E29" s="5">
        <v>0</v>
      </c>
      <c r="F29" s="64">
        <f t="shared" si="2"/>
        <v>0</v>
      </c>
      <c r="G29" s="26">
        <v>0</v>
      </c>
      <c r="H29" s="53">
        <f t="shared" si="3"/>
        <v>0</v>
      </c>
      <c r="I29" s="26">
        <v>0</v>
      </c>
      <c r="J29" s="53">
        <f t="shared" si="4"/>
        <v>0</v>
      </c>
      <c r="K29" s="106">
        <f t="shared" si="0"/>
        <v>0</v>
      </c>
    </row>
    <row r="30" spans="1:11" ht="24.95" customHeight="1"/>
    <row r="31" spans="1:11">
      <c r="B31" s="105" t="s">
        <v>676</v>
      </c>
    </row>
    <row r="32" spans="1:11" ht="24.95" customHeight="1"/>
    <row r="33" ht="24.95" customHeight="1"/>
    <row r="34" ht="24.95" customHeight="1"/>
    <row r="35" ht="24.95" customHeight="1"/>
  </sheetData>
  <mergeCells count="5">
    <mergeCell ref="A1:J1"/>
    <mergeCell ref="C2:D2"/>
    <mergeCell ref="E2:F2"/>
    <mergeCell ref="G2:H2"/>
    <mergeCell ref="I2:J2"/>
  </mergeCells>
  <pageMargins left="0.45" right="0.95" top="0.5" bottom="0.5" header="0.3" footer="0.3"/>
  <pageSetup paperSize="9" scale="8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A34" workbookViewId="0">
      <selection activeCell="B42" sqref="B42"/>
    </sheetView>
  </sheetViews>
  <sheetFormatPr defaultRowHeight="15"/>
  <cols>
    <col min="1" max="1" width="6.42578125" style="1" bestFit="1" customWidth="1"/>
    <col min="2" max="2" width="24.28515625" style="42" bestFit="1" customWidth="1"/>
    <col min="3" max="3" width="9.140625" style="6" customWidth="1"/>
    <col min="4" max="4" width="8.7109375" style="11" customWidth="1"/>
    <col min="5" max="5" width="8.140625" style="6" customWidth="1"/>
    <col min="6" max="6" width="7.5703125" style="63" customWidth="1"/>
    <col min="7" max="7" width="7.5703125" style="6" customWidth="1"/>
    <col min="8" max="8" width="7.28515625" style="11" customWidth="1"/>
    <col min="9" max="9" width="8" style="6" customWidth="1"/>
    <col min="10" max="10" width="8.140625" style="11" customWidth="1"/>
    <col min="11" max="11" width="9.140625" style="63"/>
  </cols>
  <sheetData>
    <row r="1" spans="1:11" ht="21">
      <c r="A1" s="107" t="s">
        <v>344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ht="21">
      <c r="A2" s="23"/>
      <c r="B2" s="39" t="s">
        <v>440</v>
      </c>
      <c r="C2" s="123" t="s">
        <v>443</v>
      </c>
      <c r="D2" s="123"/>
      <c r="E2" s="123" t="s">
        <v>418</v>
      </c>
      <c r="F2" s="123"/>
      <c r="G2" s="123" t="s">
        <v>417</v>
      </c>
      <c r="H2" s="123"/>
      <c r="I2" s="123" t="s">
        <v>419</v>
      </c>
      <c r="J2" s="123"/>
    </row>
    <row r="3" spans="1:11" ht="21">
      <c r="A3" s="25"/>
      <c r="B3" s="34" t="s">
        <v>675</v>
      </c>
      <c r="C3" s="62" t="s">
        <v>674</v>
      </c>
      <c r="D3" s="36" t="s">
        <v>425</v>
      </c>
      <c r="E3" s="70" t="s">
        <v>674</v>
      </c>
      <c r="F3" s="72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</row>
    <row r="4" spans="1:11">
      <c r="A4" s="2"/>
      <c r="B4" s="40" t="s">
        <v>427</v>
      </c>
      <c r="C4" s="73">
        <v>19</v>
      </c>
      <c r="D4" s="15"/>
      <c r="E4" s="26">
        <v>22</v>
      </c>
      <c r="F4" s="67"/>
      <c r="G4" s="26">
        <v>20</v>
      </c>
      <c r="H4" s="15"/>
      <c r="I4" s="26">
        <v>21</v>
      </c>
      <c r="J4" s="15"/>
      <c r="K4" s="67" t="s">
        <v>673</v>
      </c>
    </row>
    <row r="5" spans="1:11">
      <c r="A5" s="14" t="s">
        <v>441</v>
      </c>
      <c r="B5" s="40" t="s">
        <v>442</v>
      </c>
      <c r="C5" s="73"/>
      <c r="D5" s="15"/>
      <c r="E5" s="26"/>
      <c r="F5" s="67"/>
      <c r="G5" s="26"/>
      <c r="H5" s="15"/>
      <c r="J5" s="15"/>
      <c r="K5" s="67"/>
    </row>
    <row r="6" spans="1:11" ht="24.95" customHeight="1">
      <c r="A6" s="2">
        <v>1</v>
      </c>
      <c r="B6" s="41" t="s">
        <v>54</v>
      </c>
      <c r="C6" s="73">
        <v>17</v>
      </c>
      <c r="D6" s="15">
        <f>C6/19</f>
        <v>0.89473684210526316</v>
      </c>
      <c r="E6" s="26">
        <v>17</v>
      </c>
      <c r="F6" s="67">
        <f>E6/22</f>
        <v>0.77272727272727271</v>
      </c>
      <c r="G6" s="26">
        <v>16</v>
      </c>
      <c r="H6" s="15">
        <f>G6/20</f>
        <v>0.8</v>
      </c>
      <c r="I6" s="26">
        <v>13</v>
      </c>
      <c r="J6" s="15">
        <f>I6/21</f>
        <v>0.61904761904761907</v>
      </c>
      <c r="K6" s="64">
        <f>(D6+F6+H6+J6)/4</f>
        <v>0.77162793347003877</v>
      </c>
    </row>
    <row r="7" spans="1:11" ht="24.95" customHeight="1">
      <c r="A7" s="2">
        <v>2</v>
      </c>
      <c r="B7" s="41" t="s">
        <v>55</v>
      </c>
      <c r="C7" s="73">
        <v>15</v>
      </c>
      <c r="D7" s="15">
        <f t="shared" ref="D7:D40" si="0">C7/19</f>
        <v>0.78947368421052633</v>
      </c>
      <c r="E7" s="26">
        <v>14</v>
      </c>
      <c r="F7" s="67">
        <f t="shared" ref="F7:F40" si="1">E7/22</f>
        <v>0.63636363636363635</v>
      </c>
      <c r="G7" s="26">
        <v>13</v>
      </c>
      <c r="H7" s="15">
        <f t="shared" ref="H7:H40" si="2">G7/20</f>
        <v>0.65</v>
      </c>
      <c r="I7" s="26">
        <v>11</v>
      </c>
      <c r="J7" s="15">
        <f t="shared" ref="J7:J40" si="3">I7/21</f>
        <v>0.52380952380952384</v>
      </c>
      <c r="K7" s="64">
        <f t="shared" ref="K7:K40" si="4">(D7+F7+H7+J7)/4</f>
        <v>0.64991171109592161</v>
      </c>
    </row>
    <row r="8" spans="1:11" ht="24.95" customHeight="1">
      <c r="A8" s="2">
        <v>3</v>
      </c>
      <c r="B8" s="41" t="s">
        <v>56</v>
      </c>
      <c r="C8" s="73">
        <v>16</v>
      </c>
      <c r="D8" s="15">
        <f t="shared" si="0"/>
        <v>0.84210526315789469</v>
      </c>
      <c r="E8" s="26">
        <v>14</v>
      </c>
      <c r="F8" s="67">
        <f t="shared" si="1"/>
        <v>0.63636363636363635</v>
      </c>
      <c r="G8" s="26">
        <v>15</v>
      </c>
      <c r="H8" s="15">
        <f t="shared" si="2"/>
        <v>0.75</v>
      </c>
      <c r="I8" s="26">
        <v>14</v>
      </c>
      <c r="J8" s="15">
        <f t="shared" si="3"/>
        <v>0.66666666666666663</v>
      </c>
      <c r="K8" s="64">
        <f t="shared" si="4"/>
        <v>0.72378389154704936</v>
      </c>
    </row>
    <row r="9" spans="1:11" ht="24.95" customHeight="1">
      <c r="A9" s="2">
        <v>4</v>
      </c>
      <c r="B9" s="41" t="s">
        <v>57</v>
      </c>
      <c r="C9" s="73">
        <v>14</v>
      </c>
      <c r="D9" s="15">
        <f t="shared" si="0"/>
        <v>0.73684210526315785</v>
      </c>
      <c r="E9" s="26">
        <v>14</v>
      </c>
      <c r="F9" s="67">
        <f t="shared" si="1"/>
        <v>0.63636363636363635</v>
      </c>
      <c r="G9" s="26">
        <v>12</v>
      </c>
      <c r="H9" s="15">
        <f t="shared" si="2"/>
        <v>0.6</v>
      </c>
      <c r="I9" s="26">
        <v>8</v>
      </c>
      <c r="J9" s="15">
        <f t="shared" si="3"/>
        <v>0.38095238095238093</v>
      </c>
      <c r="K9" s="64">
        <f t="shared" si="4"/>
        <v>0.58853953064479381</v>
      </c>
    </row>
    <row r="10" spans="1:11" ht="24.95" customHeight="1">
      <c r="A10" s="2">
        <v>5</v>
      </c>
      <c r="B10" s="41" t="s">
        <v>58</v>
      </c>
      <c r="C10" s="73">
        <v>15</v>
      </c>
      <c r="D10" s="15">
        <f t="shared" si="0"/>
        <v>0.78947368421052633</v>
      </c>
      <c r="E10" s="26">
        <v>15</v>
      </c>
      <c r="F10" s="67">
        <f t="shared" si="1"/>
        <v>0.68181818181818177</v>
      </c>
      <c r="G10" s="26">
        <v>13</v>
      </c>
      <c r="H10" s="15">
        <f t="shared" si="2"/>
        <v>0.65</v>
      </c>
      <c r="I10" s="26">
        <v>8</v>
      </c>
      <c r="J10" s="15">
        <f t="shared" si="3"/>
        <v>0.38095238095238093</v>
      </c>
      <c r="K10" s="64">
        <f t="shared" si="4"/>
        <v>0.62556106174527226</v>
      </c>
    </row>
    <row r="11" spans="1:11" ht="24.95" customHeight="1">
      <c r="A11" s="2">
        <v>6</v>
      </c>
      <c r="B11" s="41" t="s">
        <v>59</v>
      </c>
      <c r="C11" s="73">
        <v>23</v>
      </c>
      <c r="D11" s="15">
        <f t="shared" si="0"/>
        <v>1.2105263157894737</v>
      </c>
      <c r="E11" s="26">
        <v>9</v>
      </c>
      <c r="F11" s="67">
        <f t="shared" si="1"/>
        <v>0.40909090909090912</v>
      </c>
      <c r="G11" s="26">
        <v>25</v>
      </c>
      <c r="H11" s="15">
        <f t="shared" si="2"/>
        <v>1.25</v>
      </c>
      <c r="I11" s="26">
        <v>14</v>
      </c>
      <c r="J11" s="15">
        <f t="shared" si="3"/>
        <v>0.66666666666666663</v>
      </c>
      <c r="K11" s="64">
        <f t="shared" si="4"/>
        <v>0.88407097288676229</v>
      </c>
    </row>
    <row r="12" spans="1:11" ht="24.95" customHeight="1">
      <c r="A12" s="2">
        <v>7</v>
      </c>
      <c r="B12" s="41" t="s">
        <v>60</v>
      </c>
      <c r="C12" s="73">
        <v>15</v>
      </c>
      <c r="D12" s="15">
        <f t="shared" si="0"/>
        <v>0.78947368421052633</v>
      </c>
      <c r="E12" s="26">
        <v>16</v>
      </c>
      <c r="F12" s="67">
        <f t="shared" si="1"/>
        <v>0.72727272727272729</v>
      </c>
      <c r="G12" s="26">
        <v>15</v>
      </c>
      <c r="H12" s="15">
        <f t="shared" si="2"/>
        <v>0.75</v>
      </c>
      <c r="I12" s="26">
        <v>7</v>
      </c>
      <c r="J12" s="15">
        <f t="shared" si="3"/>
        <v>0.33333333333333331</v>
      </c>
      <c r="K12" s="64">
        <f t="shared" si="4"/>
        <v>0.65001993620414678</v>
      </c>
    </row>
    <row r="13" spans="1:11" ht="24.95" customHeight="1">
      <c r="A13" s="2">
        <v>8</v>
      </c>
      <c r="B13" s="41" t="s">
        <v>61</v>
      </c>
      <c r="C13" s="73">
        <v>16</v>
      </c>
      <c r="D13" s="15">
        <f t="shared" si="0"/>
        <v>0.84210526315789469</v>
      </c>
      <c r="E13" s="26">
        <v>17</v>
      </c>
      <c r="F13" s="67">
        <f t="shared" si="1"/>
        <v>0.77272727272727271</v>
      </c>
      <c r="G13" s="26">
        <v>14</v>
      </c>
      <c r="H13" s="15">
        <f t="shared" si="2"/>
        <v>0.7</v>
      </c>
      <c r="I13" s="26">
        <v>14</v>
      </c>
      <c r="J13" s="15">
        <f t="shared" si="3"/>
        <v>0.66666666666666663</v>
      </c>
      <c r="K13" s="64">
        <f t="shared" si="4"/>
        <v>0.74537480063795847</v>
      </c>
    </row>
    <row r="14" spans="1:11" ht="24.95" customHeight="1">
      <c r="A14" s="2">
        <v>9</v>
      </c>
      <c r="B14" s="41" t="s">
        <v>62</v>
      </c>
      <c r="C14" s="73">
        <v>20</v>
      </c>
      <c r="D14" s="15">
        <f t="shared" si="0"/>
        <v>1.0526315789473684</v>
      </c>
      <c r="E14" s="26">
        <v>17</v>
      </c>
      <c r="F14" s="67">
        <f t="shared" si="1"/>
        <v>0.77272727272727271</v>
      </c>
      <c r="G14" s="26">
        <v>18</v>
      </c>
      <c r="H14" s="15">
        <f t="shared" si="2"/>
        <v>0.9</v>
      </c>
      <c r="I14" s="26">
        <v>11</v>
      </c>
      <c r="J14" s="15">
        <f t="shared" si="3"/>
        <v>0.52380952380952384</v>
      </c>
      <c r="K14" s="64">
        <f t="shared" si="4"/>
        <v>0.81229209387104118</v>
      </c>
    </row>
    <row r="15" spans="1:11" ht="24.95" customHeight="1">
      <c r="A15" s="2">
        <v>10</v>
      </c>
      <c r="B15" s="41" t="s">
        <v>63</v>
      </c>
      <c r="C15" s="73">
        <v>13</v>
      </c>
      <c r="D15" s="15">
        <f t="shared" si="0"/>
        <v>0.68421052631578949</v>
      </c>
      <c r="E15" s="26">
        <v>14</v>
      </c>
      <c r="F15" s="67">
        <f t="shared" si="1"/>
        <v>0.63636363636363635</v>
      </c>
      <c r="G15" s="26">
        <v>14</v>
      </c>
      <c r="H15" s="15">
        <f t="shared" si="2"/>
        <v>0.7</v>
      </c>
      <c r="I15" s="26">
        <v>14</v>
      </c>
      <c r="J15" s="15">
        <f t="shared" si="3"/>
        <v>0.66666666666666663</v>
      </c>
      <c r="K15" s="64">
        <f t="shared" si="4"/>
        <v>0.67181020733652308</v>
      </c>
    </row>
    <row r="16" spans="1:11" ht="24.95" customHeight="1">
      <c r="A16" s="2">
        <v>11</v>
      </c>
      <c r="B16" s="41" t="s">
        <v>64</v>
      </c>
      <c r="C16" s="73">
        <v>17</v>
      </c>
      <c r="D16" s="15">
        <f t="shared" si="0"/>
        <v>0.89473684210526316</v>
      </c>
      <c r="E16" s="26">
        <v>12</v>
      </c>
      <c r="F16" s="67">
        <f t="shared" si="1"/>
        <v>0.54545454545454541</v>
      </c>
      <c r="G16" s="26">
        <v>15</v>
      </c>
      <c r="H16" s="15">
        <f t="shared" si="2"/>
        <v>0.75</v>
      </c>
      <c r="I16" s="26">
        <v>11</v>
      </c>
      <c r="J16" s="15">
        <f t="shared" si="3"/>
        <v>0.52380952380952384</v>
      </c>
      <c r="K16" s="64">
        <f t="shared" si="4"/>
        <v>0.6785002278423331</v>
      </c>
    </row>
    <row r="17" spans="1:11" ht="24.95" customHeight="1">
      <c r="A17" s="2">
        <v>12</v>
      </c>
      <c r="B17" s="41" t="s">
        <v>65</v>
      </c>
      <c r="C17" s="73">
        <v>18</v>
      </c>
      <c r="D17" s="15">
        <f t="shared" si="0"/>
        <v>0.94736842105263153</v>
      </c>
      <c r="E17" s="26">
        <v>18</v>
      </c>
      <c r="F17" s="67">
        <f t="shared" si="1"/>
        <v>0.81818181818181823</v>
      </c>
      <c r="G17" s="26">
        <v>17</v>
      </c>
      <c r="H17" s="15">
        <f t="shared" si="2"/>
        <v>0.85</v>
      </c>
      <c r="I17" s="26">
        <v>15</v>
      </c>
      <c r="J17" s="15">
        <f t="shared" si="3"/>
        <v>0.7142857142857143</v>
      </c>
      <c r="K17" s="64">
        <f t="shared" si="4"/>
        <v>0.83245898838004107</v>
      </c>
    </row>
    <row r="18" spans="1:11" ht="24.95" customHeight="1">
      <c r="A18" s="2">
        <v>13</v>
      </c>
      <c r="B18" s="41" t="s">
        <v>66</v>
      </c>
      <c r="C18" s="73">
        <v>11</v>
      </c>
      <c r="D18" s="15">
        <f t="shared" si="0"/>
        <v>0.57894736842105265</v>
      </c>
      <c r="E18" s="26">
        <v>13</v>
      </c>
      <c r="F18" s="67">
        <f t="shared" si="1"/>
        <v>0.59090909090909094</v>
      </c>
      <c r="G18" s="26">
        <v>11</v>
      </c>
      <c r="H18" s="15">
        <f t="shared" si="2"/>
        <v>0.55000000000000004</v>
      </c>
      <c r="I18" s="26">
        <v>10</v>
      </c>
      <c r="J18" s="15">
        <f t="shared" si="3"/>
        <v>0.47619047619047616</v>
      </c>
      <c r="K18" s="64">
        <f t="shared" si="4"/>
        <v>0.5490117338801549</v>
      </c>
    </row>
    <row r="19" spans="1:11" ht="24.95" customHeight="1">
      <c r="A19" s="2">
        <v>14</v>
      </c>
      <c r="B19" s="41" t="s">
        <v>67</v>
      </c>
      <c r="C19" s="73">
        <v>10</v>
      </c>
      <c r="D19" s="15">
        <f t="shared" si="0"/>
        <v>0.52631578947368418</v>
      </c>
      <c r="E19" s="26">
        <v>14</v>
      </c>
      <c r="F19" s="67">
        <f t="shared" si="1"/>
        <v>0.63636363636363635</v>
      </c>
      <c r="G19" s="26">
        <v>11</v>
      </c>
      <c r="H19" s="15">
        <f t="shared" si="2"/>
        <v>0.55000000000000004</v>
      </c>
      <c r="I19" s="26">
        <v>9</v>
      </c>
      <c r="J19" s="15">
        <f t="shared" si="3"/>
        <v>0.42857142857142855</v>
      </c>
      <c r="K19" s="64">
        <f t="shared" si="4"/>
        <v>0.53531271360218724</v>
      </c>
    </row>
    <row r="20" spans="1:11" ht="24.95" customHeight="1">
      <c r="A20" s="2">
        <v>15</v>
      </c>
      <c r="B20" s="41" t="s">
        <v>68</v>
      </c>
      <c r="C20" s="73">
        <v>12</v>
      </c>
      <c r="D20" s="15">
        <f t="shared" si="0"/>
        <v>0.63157894736842102</v>
      </c>
      <c r="E20" s="26">
        <v>13</v>
      </c>
      <c r="F20" s="67">
        <f t="shared" si="1"/>
        <v>0.59090909090909094</v>
      </c>
      <c r="G20" s="26">
        <v>11</v>
      </c>
      <c r="H20" s="15">
        <f t="shared" si="2"/>
        <v>0.55000000000000004</v>
      </c>
      <c r="I20" s="26">
        <v>10</v>
      </c>
      <c r="J20" s="15">
        <f t="shared" si="3"/>
        <v>0.47619047619047616</v>
      </c>
      <c r="K20" s="64">
        <f t="shared" si="4"/>
        <v>0.56216962861699704</v>
      </c>
    </row>
    <row r="21" spans="1:11" ht="24.95" customHeight="1">
      <c r="A21" s="2">
        <v>16</v>
      </c>
      <c r="B21" s="41" t="s">
        <v>69</v>
      </c>
      <c r="C21" s="73">
        <v>13</v>
      </c>
      <c r="D21" s="15">
        <f t="shared" si="0"/>
        <v>0.68421052631578949</v>
      </c>
      <c r="E21" s="26">
        <v>14</v>
      </c>
      <c r="F21" s="67">
        <f t="shared" si="1"/>
        <v>0.63636363636363635</v>
      </c>
      <c r="G21" s="26">
        <v>14</v>
      </c>
      <c r="H21" s="15">
        <f t="shared" si="2"/>
        <v>0.7</v>
      </c>
      <c r="I21" s="26">
        <v>11</v>
      </c>
      <c r="J21" s="15">
        <f t="shared" si="3"/>
        <v>0.52380952380952384</v>
      </c>
      <c r="K21" s="64">
        <f t="shared" si="4"/>
        <v>0.63609592162223738</v>
      </c>
    </row>
    <row r="22" spans="1:11" ht="24.95" customHeight="1">
      <c r="A22" s="2">
        <v>17</v>
      </c>
      <c r="B22" s="41" t="s">
        <v>70</v>
      </c>
      <c r="C22" s="73">
        <v>16</v>
      </c>
      <c r="D22" s="15">
        <f t="shared" si="0"/>
        <v>0.84210526315789469</v>
      </c>
      <c r="E22" s="26">
        <v>11</v>
      </c>
      <c r="F22" s="67">
        <f t="shared" si="1"/>
        <v>0.5</v>
      </c>
      <c r="G22" s="26">
        <v>13</v>
      </c>
      <c r="H22" s="15">
        <f t="shared" si="2"/>
        <v>0.65</v>
      </c>
      <c r="I22" s="26">
        <v>7</v>
      </c>
      <c r="J22" s="15">
        <f t="shared" si="3"/>
        <v>0.33333333333333331</v>
      </c>
      <c r="K22" s="64">
        <f t="shared" si="4"/>
        <v>0.58135964912280702</v>
      </c>
    </row>
    <row r="23" spans="1:11" ht="24.95" customHeight="1">
      <c r="A23" s="2">
        <v>18</v>
      </c>
      <c r="B23" s="41" t="s">
        <v>71</v>
      </c>
      <c r="C23" s="73">
        <v>16</v>
      </c>
      <c r="D23" s="15">
        <f t="shared" si="0"/>
        <v>0.84210526315789469</v>
      </c>
      <c r="E23" s="26">
        <v>18</v>
      </c>
      <c r="F23" s="67">
        <f t="shared" si="1"/>
        <v>0.81818181818181823</v>
      </c>
      <c r="G23" s="26">
        <v>15</v>
      </c>
      <c r="H23" s="15">
        <f t="shared" si="2"/>
        <v>0.75</v>
      </c>
      <c r="I23" s="26">
        <v>14</v>
      </c>
      <c r="J23" s="15">
        <f t="shared" si="3"/>
        <v>0.66666666666666663</v>
      </c>
      <c r="K23" s="64">
        <f t="shared" si="4"/>
        <v>0.76923843700159489</v>
      </c>
    </row>
    <row r="24" spans="1:11" ht="24.95" customHeight="1">
      <c r="A24" s="2">
        <v>19</v>
      </c>
      <c r="B24" s="41" t="s">
        <v>72</v>
      </c>
      <c r="C24" s="73">
        <v>15</v>
      </c>
      <c r="D24" s="15">
        <f t="shared" si="0"/>
        <v>0.78947368421052633</v>
      </c>
      <c r="E24" s="18">
        <v>17</v>
      </c>
      <c r="F24" s="67">
        <f t="shared" si="1"/>
        <v>0.77272727272727271</v>
      </c>
      <c r="G24" s="26">
        <v>16</v>
      </c>
      <c r="H24" s="15">
        <f t="shared" si="2"/>
        <v>0.8</v>
      </c>
      <c r="I24" s="26">
        <v>8</v>
      </c>
      <c r="J24" s="15">
        <f t="shared" si="3"/>
        <v>0.38095238095238093</v>
      </c>
      <c r="K24" s="64">
        <f t="shared" si="4"/>
        <v>0.68578833447254495</v>
      </c>
    </row>
    <row r="25" spans="1:11" ht="24.95" customHeight="1">
      <c r="A25" s="2">
        <v>20</v>
      </c>
      <c r="B25" s="41" t="s">
        <v>73</v>
      </c>
      <c r="C25" s="73">
        <v>16</v>
      </c>
      <c r="D25" s="15">
        <f t="shared" si="0"/>
        <v>0.84210526315789469</v>
      </c>
      <c r="E25" s="26">
        <v>16</v>
      </c>
      <c r="F25" s="67">
        <f t="shared" si="1"/>
        <v>0.72727272727272729</v>
      </c>
      <c r="G25" s="26">
        <v>15</v>
      </c>
      <c r="H25" s="15">
        <f t="shared" si="2"/>
        <v>0.75</v>
      </c>
      <c r="I25" s="26">
        <v>12</v>
      </c>
      <c r="J25" s="15">
        <f t="shared" si="3"/>
        <v>0.5714285714285714</v>
      </c>
      <c r="K25" s="64">
        <f t="shared" si="4"/>
        <v>0.72270164046479834</v>
      </c>
    </row>
    <row r="26" spans="1:11" ht="24.95" customHeight="1">
      <c r="A26" s="2">
        <v>21</v>
      </c>
      <c r="B26" s="41" t="s">
        <v>655</v>
      </c>
      <c r="C26" s="73">
        <v>17</v>
      </c>
      <c r="D26" s="15">
        <f t="shared" si="0"/>
        <v>0.89473684210526316</v>
      </c>
      <c r="E26" s="26">
        <v>17</v>
      </c>
      <c r="F26" s="67">
        <f t="shared" si="1"/>
        <v>0.77272727272727271</v>
      </c>
      <c r="G26" s="26">
        <v>17</v>
      </c>
      <c r="H26" s="15">
        <f t="shared" si="2"/>
        <v>0.85</v>
      </c>
      <c r="I26" s="26">
        <v>15</v>
      </c>
      <c r="J26" s="15">
        <f t="shared" si="3"/>
        <v>0.7142857142857143</v>
      </c>
      <c r="K26" s="64">
        <f t="shared" si="4"/>
        <v>0.80793745727956257</v>
      </c>
    </row>
    <row r="27" spans="1:11" ht="24.95" customHeight="1">
      <c r="A27" s="2">
        <v>22</v>
      </c>
      <c r="B27" s="41" t="s">
        <v>74</v>
      </c>
      <c r="C27" s="73">
        <v>14</v>
      </c>
      <c r="D27" s="15">
        <f t="shared" si="0"/>
        <v>0.73684210526315785</v>
      </c>
      <c r="E27" s="26">
        <v>15</v>
      </c>
      <c r="F27" s="67">
        <f t="shared" si="1"/>
        <v>0.68181818181818177</v>
      </c>
      <c r="G27" s="26">
        <v>13</v>
      </c>
      <c r="H27" s="15">
        <f t="shared" si="2"/>
        <v>0.65</v>
      </c>
      <c r="I27" s="26">
        <v>8</v>
      </c>
      <c r="J27" s="15">
        <f t="shared" si="3"/>
        <v>0.38095238095238093</v>
      </c>
      <c r="K27" s="64">
        <f t="shared" si="4"/>
        <v>0.61240316700843012</v>
      </c>
    </row>
    <row r="28" spans="1:11" ht="24.95" customHeight="1">
      <c r="A28" s="2">
        <v>23</v>
      </c>
      <c r="B28" s="41" t="s">
        <v>75</v>
      </c>
      <c r="C28" s="73">
        <v>16</v>
      </c>
      <c r="D28" s="15">
        <f t="shared" si="0"/>
        <v>0.84210526315789469</v>
      </c>
      <c r="E28" s="26">
        <v>14</v>
      </c>
      <c r="F28" s="67">
        <f t="shared" si="1"/>
        <v>0.63636363636363635</v>
      </c>
      <c r="G28" s="26">
        <v>17</v>
      </c>
      <c r="H28" s="15">
        <f t="shared" si="2"/>
        <v>0.85</v>
      </c>
      <c r="I28" s="26">
        <v>10</v>
      </c>
      <c r="J28" s="15">
        <f t="shared" si="3"/>
        <v>0.47619047619047616</v>
      </c>
      <c r="K28" s="64">
        <f t="shared" si="4"/>
        <v>0.70116484392800182</v>
      </c>
    </row>
    <row r="29" spans="1:11" ht="24.95" customHeight="1">
      <c r="A29" s="2">
        <v>24</v>
      </c>
      <c r="B29" s="41" t="s">
        <v>76</v>
      </c>
      <c r="C29" s="73">
        <v>11</v>
      </c>
      <c r="D29" s="15">
        <f t="shared" si="0"/>
        <v>0.57894736842105265</v>
      </c>
      <c r="E29" s="26">
        <v>11</v>
      </c>
      <c r="F29" s="67">
        <f t="shared" si="1"/>
        <v>0.5</v>
      </c>
      <c r="G29" s="26">
        <v>11</v>
      </c>
      <c r="H29" s="15">
        <f t="shared" si="2"/>
        <v>0.55000000000000004</v>
      </c>
      <c r="I29" s="26">
        <v>10</v>
      </c>
      <c r="J29" s="15">
        <f t="shared" si="3"/>
        <v>0.47619047619047616</v>
      </c>
      <c r="K29" s="64">
        <f t="shared" si="4"/>
        <v>0.52628446115288219</v>
      </c>
    </row>
    <row r="30" spans="1:11" ht="24.95" customHeight="1">
      <c r="A30" s="2">
        <v>25</v>
      </c>
      <c r="B30" s="41" t="s">
        <v>77</v>
      </c>
      <c r="C30" s="73">
        <v>14</v>
      </c>
      <c r="D30" s="15">
        <f t="shared" si="0"/>
        <v>0.73684210526315785</v>
      </c>
      <c r="E30" s="26">
        <v>16</v>
      </c>
      <c r="F30" s="67">
        <f t="shared" si="1"/>
        <v>0.72727272727272729</v>
      </c>
      <c r="G30" s="26">
        <v>15</v>
      </c>
      <c r="H30" s="15">
        <f t="shared" si="2"/>
        <v>0.75</v>
      </c>
      <c r="I30" s="26">
        <v>10</v>
      </c>
      <c r="J30" s="15">
        <f t="shared" si="3"/>
        <v>0.47619047619047616</v>
      </c>
      <c r="K30" s="64">
        <f t="shared" si="4"/>
        <v>0.67257632718159033</v>
      </c>
    </row>
    <row r="31" spans="1:11" ht="24.95" customHeight="1">
      <c r="A31" s="2">
        <v>26</v>
      </c>
      <c r="B31" s="41" t="s">
        <v>78</v>
      </c>
      <c r="C31" s="73">
        <v>19</v>
      </c>
      <c r="D31" s="15">
        <f t="shared" si="0"/>
        <v>1</v>
      </c>
      <c r="E31" s="26">
        <v>19</v>
      </c>
      <c r="F31" s="67">
        <f t="shared" si="1"/>
        <v>0.86363636363636365</v>
      </c>
      <c r="G31" s="26">
        <v>19</v>
      </c>
      <c r="H31" s="15">
        <f t="shared" si="2"/>
        <v>0.95</v>
      </c>
      <c r="I31" s="26">
        <v>15</v>
      </c>
      <c r="J31" s="15">
        <f t="shared" si="3"/>
        <v>0.7142857142857143</v>
      </c>
      <c r="K31" s="64">
        <f t="shared" si="4"/>
        <v>0.88198051948051948</v>
      </c>
    </row>
    <row r="32" spans="1:11" ht="24.95" customHeight="1">
      <c r="A32" s="2">
        <v>27</v>
      </c>
      <c r="B32" s="41" t="s">
        <v>79</v>
      </c>
      <c r="C32" s="73">
        <v>15</v>
      </c>
      <c r="D32" s="15">
        <f t="shared" si="0"/>
        <v>0.78947368421052633</v>
      </c>
      <c r="E32" s="26">
        <v>14</v>
      </c>
      <c r="F32" s="67">
        <f t="shared" si="1"/>
        <v>0.63636363636363635</v>
      </c>
      <c r="G32" s="26">
        <v>14</v>
      </c>
      <c r="H32" s="15">
        <f t="shared" si="2"/>
        <v>0.7</v>
      </c>
      <c r="I32" s="26">
        <v>7</v>
      </c>
      <c r="J32" s="15">
        <f t="shared" si="3"/>
        <v>0.33333333333333331</v>
      </c>
      <c r="K32" s="64">
        <f t="shared" si="4"/>
        <v>0.614792663476874</v>
      </c>
    </row>
    <row r="33" spans="1:11" ht="24.95" customHeight="1">
      <c r="A33" s="2">
        <v>28</v>
      </c>
      <c r="B33" s="41" t="s">
        <v>80</v>
      </c>
      <c r="C33" s="73">
        <v>13</v>
      </c>
      <c r="D33" s="15">
        <f t="shared" si="0"/>
        <v>0.68421052631578949</v>
      </c>
      <c r="E33" s="26">
        <v>14</v>
      </c>
      <c r="F33" s="67">
        <f t="shared" si="1"/>
        <v>0.63636363636363635</v>
      </c>
      <c r="G33" s="26">
        <v>14</v>
      </c>
      <c r="H33" s="15">
        <f t="shared" si="2"/>
        <v>0.7</v>
      </c>
      <c r="I33" s="26">
        <v>4</v>
      </c>
      <c r="J33" s="15">
        <f t="shared" si="3"/>
        <v>0.19047619047619047</v>
      </c>
      <c r="K33" s="64">
        <f t="shared" si="4"/>
        <v>0.55276258828890401</v>
      </c>
    </row>
    <row r="34" spans="1:11" ht="24.95" customHeight="1">
      <c r="A34" s="2">
        <v>29</v>
      </c>
      <c r="B34" s="41" t="s">
        <v>81</v>
      </c>
      <c r="C34" s="73">
        <v>15</v>
      </c>
      <c r="D34" s="15">
        <f t="shared" si="0"/>
        <v>0.78947368421052633</v>
      </c>
      <c r="E34" s="26">
        <v>15</v>
      </c>
      <c r="F34" s="67">
        <f t="shared" si="1"/>
        <v>0.68181818181818177</v>
      </c>
      <c r="G34" s="26">
        <v>13</v>
      </c>
      <c r="H34" s="15">
        <f t="shared" si="2"/>
        <v>0.65</v>
      </c>
      <c r="I34" s="26">
        <v>12</v>
      </c>
      <c r="J34" s="15">
        <f t="shared" si="3"/>
        <v>0.5714285714285714</v>
      </c>
      <c r="K34" s="64">
        <f t="shared" si="4"/>
        <v>0.67318010936431993</v>
      </c>
    </row>
    <row r="35" spans="1:11" ht="24.95" customHeight="1">
      <c r="A35" s="2">
        <v>30</v>
      </c>
      <c r="B35" s="41" t="s">
        <v>82</v>
      </c>
      <c r="C35" s="73">
        <v>10</v>
      </c>
      <c r="D35" s="15">
        <f t="shared" si="0"/>
        <v>0.52631578947368418</v>
      </c>
      <c r="E35" s="26">
        <v>10</v>
      </c>
      <c r="F35" s="67">
        <f t="shared" si="1"/>
        <v>0.45454545454545453</v>
      </c>
      <c r="G35" s="26">
        <v>7</v>
      </c>
      <c r="H35" s="15">
        <f t="shared" si="2"/>
        <v>0.35</v>
      </c>
      <c r="I35" s="26">
        <v>7</v>
      </c>
      <c r="J35" s="15">
        <f t="shared" si="3"/>
        <v>0.33333333333333331</v>
      </c>
      <c r="K35" s="64">
        <f t="shared" si="4"/>
        <v>0.416048644338118</v>
      </c>
    </row>
    <row r="36" spans="1:11" ht="24.95" customHeight="1">
      <c r="A36" s="2">
        <v>31</v>
      </c>
      <c r="B36" s="41" t="s">
        <v>83</v>
      </c>
      <c r="C36" s="73">
        <v>10</v>
      </c>
      <c r="D36" s="15">
        <f t="shared" si="0"/>
        <v>0.52631578947368418</v>
      </c>
      <c r="E36" s="26">
        <v>16</v>
      </c>
      <c r="F36" s="67">
        <f t="shared" si="1"/>
        <v>0.72727272727272729</v>
      </c>
      <c r="G36" s="26">
        <v>12</v>
      </c>
      <c r="H36" s="15">
        <f t="shared" si="2"/>
        <v>0.6</v>
      </c>
      <c r="I36" s="26">
        <v>9</v>
      </c>
      <c r="J36" s="15">
        <f t="shared" si="3"/>
        <v>0.42857142857142855</v>
      </c>
      <c r="K36" s="64">
        <f t="shared" si="4"/>
        <v>0.57053998632946001</v>
      </c>
    </row>
    <row r="37" spans="1:11" ht="24.95" customHeight="1">
      <c r="A37" s="2">
        <v>32</v>
      </c>
      <c r="B37" s="41" t="s">
        <v>84</v>
      </c>
      <c r="C37" s="73">
        <v>12</v>
      </c>
      <c r="D37" s="15">
        <f t="shared" si="0"/>
        <v>0.63157894736842102</v>
      </c>
      <c r="E37" s="26">
        <v>12</v>
      </c>
      <c r="F37" s="67">
        <f t="shared" si="1"/>
        <v>0.54545454545454541</v>
      </c>
      <c r="G37" s="26">
        <v>10</v>
      </c>
      <c r="H37" s="15">
        <f t="shared" si="2"/>
        <v>0.5</v>
      </c>
      <c r="I37" s="26">
        <v>7</v>
      </c>
      <c r="J37" s="15">
        <f t="shared" si="3"/>
        <v>0.33333333333333331</v>
      </c>
      <c r="K37" s="64">
        <f t="shared" si="4"/>
        <v>0.50259170653907492</v>
      </c>
    </row>
    <row r="38" spans="1:11" ht="24.95" customHeight="1">
      <c r="A38" s="2">
        <v>33</v>
      </c>
      <c r="B38" s="41" t="s">
        <v>85</v>
      </c>
      <c r="C38" s="73">
        <v>16</v>
      </c>
      <c r="D38" s="15">
        <f t="shared" si="0"/>
        <v>0.84210526315789469</v>
      </c>
      <c r="E38" s="26">
        <v>18</v>
      </c>
      <c r="F38" s="67">
        <f t="shared" si="1"/>
        <v>0.81818181818181823</v>
      </c>
      <c r="G38" s="26">
        <v>15</v>
      </c>
      <c r="H38" s="15">
        <f t="shared" si="2"/>
        <v>0.75</v>
      </c>
      <c r="I38" s="26">
        <v>9</v>
      </c>
      <c r="J38" s="15">
        <f t="shared" si="3"/>
        <v>0.42857142857142855</v>
      </c>
      <c r="K38" s="64">
        <f t="shared" si="4"/>
        <v>0.70971462747778535</v>
      </c>
    </row>
    <row r="39" spans="1:11" ht="24.95" customHeight="1">
      <c r="A39" s="2">
        <v>34</v>
      </c>
      <c r="B39" s="41" t="s">
        <v>86</v>
      </c>
      <c r="C39" s="73">
        <v>13</v>
      </c>
      <c r="D39" s="15">
        <f t="shared" si="0"/>
        <v>0.68421052631578949</v>
      </c>
      <c r="E39" s="26">
        <v>17</v>
      </c>
      <c r="F39" s="67">
        <f t="shared" si="1"/>
        <v>0.77272727272727271</v>
      </c>
      <c r="G39" s="26">
        <v>14</v>
      </c>
      <c r="H39" s="15">
        <f t="shared" si="2"/>
        <v>0.7</v>
      </c>
      <c r="I39" s="26">
        <v>12</v>
      </c>
      <c r="J39" s="15">
        <f t="shared" si="3"/>
        <v>0.5714285714285714</v>
      </c>
      <c r="K39" s="64">
        <f t="shared" si="4"/>
        <v>0.6820915926179083</v>
      </c>
    </row>
    <row r="40" spans="1:11" ht="24.95" customHeight="1">
      <c r="A40" s="2">
        <v>35</v>
      </c>
      <c r="B40" s="41" t="s">
        <v>87</v>
      </c>
      <c r="C40" s="73">
        <v>16</v>
      </c>
      <c r="D40" s="15">
        <f t="shared" si="0"/>
        <v>0.84210526315789469</v>
      </c>
      <c r="E40" s="26">
        <v>18</v>
      </c>
      <c r="F40" s="67">
        <f t="shared" si="1"/>
        <v>0.81818181818181823</v>
      </c>
      <c r="G40" s="26">
        <v>14</v>
      </c>
      <c r="H40" s="15">
        <f t="shared" si="2"/>
        <v>0.7</v>
      </c>
      <c r="I40" s="26">
        <v>15</v>
      </c>
      <c r="J40" s="15">
        <f t="shared" si="3"/>
        <v>0.7142857142857143</v>
      </c>
      <c r="K40" s="64">
        <f t="shared" si="4"/>
        <v>0.76864319890635691</v>
      </c>
    </row>
    <row r="42" spans="1:11">
      <c r="B42" s="105" t="s">
        <v>676</v>
      </c>
    </row>
  </sheetData>
  <mergeCells count="5">
    <mergeCell ref="A1:J1"/>
    <mergeCell ref="C2:D2"/>
    <mergeCell ref="E2:F2"/>
    <mergeCell ref="G2:H2"/>
    <mergeCell ref="I2:J2"/>
  </mergeCells>
  <pageMargins left="0.45" right="0.45" top="0.5" bottom="0.5" header="0.3" footer="0.3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N16"/>
  <sheetViews>
    <sheetView workbookViewId="0">
      <selection activeCell="B16" sqref="B16"/>
    </sheetView>
  </sheetViews>
  <sheetFormatPr defaultRowHeight="15"/>
  <cols>
    <col min="1" max="1" width="6.42578125" style="1" bestFit="1" customWidth="1"/>
    <col min="2" max="2" width="24.28515625" style="42" bestFit="1" customWidth="1"/>
    <col min="3" max="3" width="7.140625" style="6" customWidth="1"/>
    <col min="4" max="4" width="8" style="11" customWidth="1"/>
    <col min="5" max="5" width="7.140625" style="6" customWidth="1"/>
    <col min="6" max="6" width="7" style="11" customWidth="1"/>
    <col min="7" max="7" width="8" style="6" customWidth="1"/>
    <col min="8" max="8" width="7.7109375" style="11" customWidth="1"/>
    <col min="9" max="9" width="9.5703125" style="6" customWidth="1"/>
    <col min="10" max="10" width="7.85546875" style="11" customWidth="1"/>
    <col min="11" max="11" width="9.140625" style="66"/>
  </cols>
  <sheetData>
    <row r="3" spans="1:14" ht="21">
      <c r="A3" s="128" t="s">
        <v>375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4" ht="21">
      <c r="A4" s="23"/>
      <c r="B4" s="39" t="s">
        <v>440</v>
      </c>
      <c r="C4" s="113" t="s">
        <v>438</v>
      </c>
      <c r="D4" s="114"/>
      <c r="E4" s="113" t="s">
        <v>437</v>
      </c>
      <c r="F4" s="114"/>
      <c r="G4" s="113" t="s">
        <v>439</v>
      </c>
      <c r="H4" s="114"/>
      <c r="I4" s="113" t="s">
        <v>421</v>
      </c>
      <c r="J4" s="114"/>
    </row>
    <row r="5" spans="1:14" ht="21">
      <c r="A5" s="25"/>
      <c r="B5" s="34" t="s">
        <v>675</v>
      </c>
      <c r="C5" s="62" t="s">
        <v>674</v>
      </c>
      <c r="D5" s="36" t="s">
        <v>425</v>
      </c>
      <c r="E5" s="62" t="s">
        <v>674</v>
      </c>
      <c r="F5" s="36" t="s">
        <v>425</v>
      </c>
      <c r="G5" s="62" t="s">
        <v>674</v>
      </c>
      <c r="H5" s="36" t="s">
        <v>425</v>
      </c>
      <c r="I5" s="62" t="s">
        <v>674</v>
      </c>
      <c r="J5" s="36" t="s">
        <v>425</v>
      </c>
    </row>
    <row r="6" spans="1:14" ht="20.25" customHeight="1">
      <c r="A6" s="2"/>
      <c r="B6" s="40" t="s">
        <v>427</v>
      </c>
      <c r="C6" s="26">
        <v>22</v>
      </c>
      <c r="D6" s="15"/>
      <c r="E6" s="26">
        <v>21</v>
      </c>
      <c r="F6" s="15"/>
      <c r="G6" s="5">
        <v>23</v>
      </c>
      <c r="H6" s="15"/>
      <c r="I6" s="26">
        <v>19</v>
      </c>
      <c r="J6" s="15"/>
      <c r="K6" s="64" t="s">
        <v>673</v>
      </c>
    </row>
    <row r="7" spans="1:14" ht="19.5" customHeight="1">
      <c r="A7" s="14" t="s">
        <v>441</v>
      </c>
      <c r="B7" s="40" t="s">
        <v>442</v>
      </c>
      <c r="C7" s="26"/>
      <c r="D7" s="15"/>
      <c r="E7" s="26"/>
      <c r="F7" s="15"/>
      <c r="G7" s="5"/>
      <c r="H7" s="15"/>
      <c r="I7" s="26"/>
      <c r="J7" s="15"/>
      <c r="K7" s="64"/>
    </row>
    <row r="8" spans="1:14" ht="24.95" customHeight="1">
      <c r="A8" s="2">
        <v>1</v>
      </c>
      <c r="B8" s="41" t="s">
        <v>377</v>
      </c>
      <c r="C8" s="26">
        <v>8</v>
      </c>
      <c r="D8" s="15">
        <f>C8/22</f>
        <v>0.36363636363636365</v>
      </c>
      <c r="E8" s="26">
        <v>8</v>
      </c>
      <c r="F8" s="15">
        <f>E8/21</f>
        <v>0.38095238095238093</v>
      </c>
      <c r="G8" s="5">
        <v>11</v>
      </c>
      <c r="H8" s="15">
        <f>G8/23</f>
        <v>0.47826086956521741</v>
      </c>
      <c r="I8" s="26">
        <v>8</v>
      </c>
      <c r="J8" s="15">
        <f>I8/19</f>
        <v>0.42105263157894735</v>
      </c>
      <c r="K8" s="64">
        <f>(D8+F8+H8+J8)/4</f>
        <v>0.41097556143322733</v>
      </c>
      <c r="N8" t="s">
        <v>420</v>
      </c>
    </row>
    <row r="9" spans="1:14" ht="24.95" customHeight="1">
      <c r="A9" s="2">
        <v>2</v>
      </c>
      <c r="B9" s="41" t="s">
        <v>378</v>
      </c>
      <c r="C9" s="26">
        <v>13</v>
      </c>
      <c r="D9" s="15">
        <f t="shared" ref="D9:D14" si="0">C9/22</f>
        <v>0.59090909090909094</v>
      </c>
      <c r="E9" s="26">
        <v>11</v>
      </c>
      <c r="F9" s="15">
        <f t="shared" ref="F9:F14" si="1">E9/21</f>
        <v>0.52380952380952384</v>
      </c>
      <c r="G9" s="5">
        <v>21</v>
      </c>
      <c r="H9" s="15">
        <f t="shared" ref="H9:H14" si="2">G9/23</f>
        <v>0.91304347826086951</v>
      </c>
      <c r="I9" s="26">
        <v>10</v>
      </c>
      <c r="J9" s="15">
        <f t="shared" ref="J9:J14" si="3">I9/19</f>
        <v>0.52631578947368418</v>
      </c>
      <c r="K9" s="64">
        <f t="shared" ref="K9:K14" si="4">(D9+F9+H9+J9)/4</f>
        <v>0.63851947061329206</v>
      </c>
    </row>
    <row r="10" spans="1:14" ht="24.95" customHeight="1">
      <c r="A10" s="2">
        <v>3</v>
      </c>
      <c r="B10" s="41" t="s">
        <v>379</v>
      </c>
      <c r="C10" s="26">
        <v>11</v>
      </c>
      <c r="D10" s="15">
        <f t="shared" si="0"/>
        <v>0.5</v>
      </c>
      <c r="E10" s="26">
        <v>10</v>
      </c>
      <c r="F10" s="15">
        <f t="shared" si="1"/>
        <v>0.47619047619047616</v>
      </c>
      <c r="G10" s="5">
        <v>21</v>
      </c>
      <c r="H10" s="15">
        <f t="shared" si="2"/>
        <v>0.91304347826086951</v>
      </c>
      <c r="I10" s="26">
        <v>8</v>
      </c>
      <c r="J10" s="15">
        <f t="shared" si="3"/>
        <v>0.42105263157894735</v>
      </c>
      <c r="K10" s="64">
        <f>(D10+F10+H10+J10)/4</f>
        <v>0.57757164650757331</v>
      </c>
    </row>
    <row r="11" spans="1:14" ht="24.95" customHeight="1">
      <c r="A11" s="2">
        <v>4</v>
      </c>
      <c r="B11" s="41" t="s">
        <v>381</v>
      </c>
      <c r="C11" s="26">
        <v>16</v>
      </c>
      <c r="D11" s="15">
        <f t="shared" si="0"/>
        <v>0.72727272727272729</v>
      </c>
      <c r="E11" s="26">
        <v>16</v>
      </c>
      <c r="F11" s="15">
        <f t="shared" si="1"/>
        <v>0.76190476190476186</v>
      </c>
      <c r="G11" s="5">
        <v>20</v>
      </c>
      <c r="H11" s="15">
        <f t="shared" si="2"/>
        <v>0.86956521739130432</v>
      </c>
      <c r="I11" s="26">
        <v>14</v>
      </c>
      <c r="J11" s="15">
        <f t="shared" si="3"/>
        <v>0.73684210526315785</v>
      </c>
      <c r="K11" s="64">
        <f t="shared" si="4"/>
        <v>0.77389620295798789</v>
      </c>
    </row>
    <row r="12" spans="1:14" ht="24.95" customHeight="1">
      <c r="A12" s="2">
        <v>5</v>
      </c>
      <c r="B12" s="41" t="s">
        <v>383</v>
      </c>
      <c r="C12" s="26">
        <v>15</v>
      </c>
      <c r="D12" s="15">
        <f t="shared" si="0"/>
        <v>0.68181818181818177</v>
      </c>
      <c r="E12" s="26">
        <v>17</v>
      </c>
      <c r="F12" s="15">
        <f t="shared" si="1"/>
        <v>0.80952380952380953</v>
      </c>
      <c r="G12" s="5">
        <v>7</v>
      </c>
      <c r="H12" s="15">
        <f t="shared" si="2"/>
        <v>0.30434782608695654</v>
      </c>
      <c r="I12" s="26">
        <v>8</v>
      </c>
      <c r="J12" s="15">
        <f t="shared" si="3"/>
        <v>0.42105263157894735</v>
      </c>
      <c r="K12" s="64">
        <f t="shared" si="4"/>
        <v>0.55418561225197382</v>
      </c>
    </row>
    <row r="13" spans="1:14" ht="24.95" customHeight="1">
      <c r="A13" s="2">
        <v>6</v>
      </c>
      <c r="B13" s="41" t="s">
        <v>380</v>
      </c>
      <c r="C13" s="26">
        <v>12</v>
      </c>
      <c r="D13" s="15">
        <f t="shared" si="0"/>
        <v>0.54545454545454541</v>
      </c>
      <c r="E13" s="26">
        <v>11</v>
      </c>
      <c r="F13" s="15">
        <f t="shared" si="1"/>
        <v>0.52380952380952384</v>
      </c>
      <c r="G13" s="5">
        <v>18</v>
      </c>
      <c r="H13" s="15">
        <f t="shared" si="2"/>
        <v>0.78260869565217395</v>
      </c>
      <c r="I13" s="26">
        <v>11</v>
      </c>
      <c r="J13" s="15">
        <f t="shared" si="3"/>
        <v>0.57894736842105265</v>
      </c>
      <c r="K13" s="64">
        <f t="shared" si="4"/>
        <v>0.60770503333432391</v>
      </c>
    </row>
    <row r="14" spans="1:14" ht="24.95" customHeight="1">
      <c r="A14" s="2">
        <v>7</v>
      </c>
      <c r="B14" s="41" t="s">
        <v>382</v>
      </c>
      <c r="C14" s="26">
        <v>17</v>
      </c>
      <c r="D14" s="15">
        <f t="shared" si="0"/>
        <v>0.77272727272727271</v>
      </c>
      <c r="E14" s="26">
        <v>16</v>
      </c>
      <c r="F14" s="15">
        <f t="shared" si="1"/>
        <v>0.76190476190476186</v>
      </c>
      <c r="G14" s="5">
        <v>18</v>
      </c>
      <c r="H14" s="15">
        <f t="shared" si="2"/>
        <v>0.78260869565217395</v>
      </c>
      <c r="I14" s="26">
        <v>14</v>
      </c>
      <c r="J14" s="15">
        <f t="shared" si="3"/>
        <v>0.73684210526315785</v>
      </c>
      <c r="K14" s="64">
        <f t="shared" si="4"/>
        <v>0.76352070888684165</v>
      </c>
    </row>
    <row r="16" spans="1:14">
      <c r="B16" s="105" t="s">
        <v>676</v>
      </c>
    </row>
  </sheetData>
  <mergeCells count="5">
    <mergeCell ref="A3:J3"/>
    <mergeCell ref="C4:D4"/>
    <mergeCell ref="E4:F4"/>
    <mergeCell ref="G4:H4"/>
    <mergeCell ref="I4:J4"/>
  </mergeCells>
  <pageMargins left="0.7" right="0.7" top="0.75" bottom="0.75" header="0.3" footer="0.3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29"/>
  <sheetViews>
    <sheetView topLeftCell="A13" workbookViewId="0">
      <selection activeCell="B25" sqref="B25"/>
    </sheetView>
  </sheetViews>
  <sheetFormatPr defaultRowHeight="15"/>
  <cols>
    <col min="1" max="1" width="6.42578125" style="1" bestFit="1" customWidth="1"/>
    <col min="2" max="2" width="25.85546875" style="42" bestFit="1" customWidth="1"/>
    <col min="3" max="3" width="8.28515625" style="6" customWidth="1"/>
    <col min="4" max="4" width="9" style="11" customWidth="1"/>
    <col min="5" max="5" width="6.85546875" style="6" customWidth="1"/>
    <col min="6" max="6" width="6.85546875" style="11" customWidth="1"/>
    <col min="7" max="7" width="9" style="6" customWidth="1"/>
    <col min="8" max="8" width="7" style="11" customWidth="1"/>
    <col min="9" max="9" width="6" style="6" customWidth="1"/>
    <col min="10" max="10" width="7.28515625" style="11" customWidth="1"/>
    <col min="11" max="11" width="9.140625" style="66"/>
  </cols>
  <sheetData>
    <row r="3" spans="1:11" ht="21">
      <c r="A3" s="107" t="s">
        <v>374</v>
      </c>
      <c r="B3" s="107"/>
      <c r="C3" s="107"/>
      <c r="D3" s="107"/>
      <c r="E3" s="107"/>
      <c r="F3" s="107"/>
      <c r="G3" s="107"/>
      <c r="H3" s="107"/>
      <c r="I3" s="107"/>
      <c r="J3" s="107"/>
      <c r="K3" s="68"/>
    </row>
    <row r="4" spans="1:11" ht="21">
      <c r="A4" s="23"/>
      <c r="B4" s="39" t="s">
        <v>440</v>
      </c>
      <c r="C4" s="113" t="s">
        <v>438</v>
      </c>
      <c r="D4" s="114"/>
      <c r="E4" s="123" t="s">
        <v>437</v>
      </c>
      <c r="F4" s="123"/>
      <c r="G4" s="123" t="s">
        <v>439</v>
      </c>
      <c r="H4" s="123"/>
      <c r="I4" s="123" t="s">
        <v>421</v>
      </c>
      <c r="J4" s="123"/>
    </row>
    <row r="5" spans="1:11" ht="21">
      <c r="A5" s="25"/>
      <c r="B5" s="34" t="s">
        <v>675</v>
      </c>
      <c r="C5" s="62" t="s">
        <v>674</v>
      </c>
      <c r="D5" s="36" t="s">
        <v>425</v>
      </c>
      <c r="E5" s="62" t="s">
        <v>674</v>
      </c>
      <c r="F5" s="36" t="s">
        <v>425</v>
      </c>
      <c r="G5" s="62" t="s">
        <v>674</v>
      </c>
      <c r="H5" s="36" t="s">
        <v>425</v>
      </c>
      <c r="I5" s="62" t="s">
        <v>674</v>
      </c>
      <c r="J5" s="36" t="s">
        <v>425</v>
      </c>
    </row>
    <row r="6" spans="1:11">
      <c r="A6" s="2"/>
      <c r="B6" s="40" t="s">
        <v>427</v>
      </c>
      <c r="C6" s="26">
        <v>22</v>
      </c>
      <c r="D6" s="15"/>
      <c r="E6" s="26">
        <v>21</v>
      </c>
      <c r="F6" s="15"/>
      <c r="G6" s="5">
        <v>23</v>
      </c>
      <c r="H6" s="15"/>
      <c r="I6" s="26">
        <v>19</v>
      </c>
      <c r="J6" s="15"/>
      <c r="K6" s="64" t="s">
        <v>673</v>
      </c>
    </row>
    <row r="7" spans="1:11">
      <c r="A7" s="14" t="s">
        <v>441</v>
      </c>
      <c r="B7" s="40" t="s">
        <v>442</v>
      </c>
      <c r="C7" s="26"/>
      <c r="D7" s="15"/>
      <c r="E7" s="26"/>
      <c r="F7" s="15"/>
      <c r="G7" s="5"/>
      <c r="H7" s="15"/>
      <c r="I7" s="26"/>
      <c r="J7" s="15"/>
      <c r="K7" s="64"/>
    </row>
    <row r="8" spans="1:11" ht="24.95" customHeight="1">
      <c r="A8" s="2">
        <v>1</v>
      </c>
      <c r="B8" s="44" t="s">
        <v>385</v>
      </c>
      <c r="C8" s="26">
        <v>18</v>
      </c>
      <c r="D8" s="15">
        <f>C8/22</f>
        <v>0.81818181818181823</v>
      </c>
      <c r="E8" s="26">
        <v>16</v>
      </c>
      <c r="F8" s="15">
        <f>E8/21</f>
        <v>0.76190476190476186</v>
      </c>
      <c r="G8" s="5">
        <v>18</v>
      </c>
      <c r="H8" s="15">
        <f>G8/23</f>
        <v>0.78260869565217395</v>
      </c>
      <c r="I8" s="26">
        <v>13</v>
      </c>
      <c r="J8" s="15">
        <f>I8/19</f>
        <v>0.68421052631578949</v>
      </c>
      <c r="K8" s="64">
        <f>(D8+F8+H8+J8)/4</f>
        <v>0.76172645051363586</v>
      </c>
    </row>
    <row r="9" spans="1:11" ht="24.95" customHeight="1">
      <c r="A9" s="2">
        <v>2</v>
      </c>
      <c r="B9" s="44" t="s">
        <v>386</v>
      </c>
      <c r="C9" s="26">
        <v>16</v>
      </c>
      <c r="D9" s="15">
        <f t="shared" ref="D9:D23" si="0">C9/22</f>
        <v>0.72727272727272729</v>
      </c>
      <c r="E9" s="26">
        <v>10</v>
      </c>
      <c r="F9" s="15">
        <f t="shared" ref="F9:F23" si="1">E9/21</f>
        <v>0.47619047619047616</v>
      </c>
      <c r="G9" s="5">
        <v>15</v>
      </c>
      <c r="H9" s="15">
        <f t="shared" ref="H9:H23" si="2">G9/23</f>
        <v>0.65217391304347827</v>
      </c>
      <c r="I9" s="26">
        <v>9</v>
      </c>
      <c r="J9" s="15">
        <f t="shared" ref="J9:J23" si="3">I9/19</f>
        <v>0.47368421052631576</v>
      </c>
      <c r="K9" s="64">
        <f t="shared" ref="K9:K23" si="4">(D9+F9+H9+J9)/4</f>
        <v>0.58233033175824933</v>
      </c>
    </row>
    <row r="10" spans="1:11" ht="24.95" customHeight="1">
      <c r="A10" s="2">
        <v>3</v>
      </c>
      <c r="B10" s="44" t="s">
        <v>387</v>
      </c>
      <c r="C10" s="26">
        <v>16</v>
      </c>
      <c r="D10" s="15">
        <f t="shared" si="0"/>
        <v>0.72727272727272729</v>
      </c>
      <c r="E10" s="26">
        <v>15</v>
      </c>
      <c r="F10" s="15">
        <f t="shared" si="1"/>
        <v>0.7142857142857143</v>
      </c>
      <c r="G10" s="5">
        <v>18</v>
      </c>
      <c r="H10" s="15">
        <f t="shared" si="2"/>
        <v>0.78260869565217395</v>
      </c>
      <c r="I10" s="26">
        <v>6</v>
      </c>
      <c r="J10" s="15">
        <f t="shared" si="3"/>
        <v>0.31578947368421051</v>
      </c>
      <c r="K10" s="64">
        <f t="shared" si="4"/>
        <v>0.63498915272370648</v>
      </c>
    </row>
    <row r="11" spans="1:11" ht="24.95" customHeight="1">
      <c r="A11" s="2">
        <v>4</v>
      </c>
      <c r="B11" s="44" t="s">
        <v>388</v>
      </c>
      <c r="C11" s="26">
        <v>19</v>
      </c>
      <c r="D11" s="15">
        <f t="shared" si="0"/>
        <v>0.86363636363636365</v>
      </c>
      <c r="E11" s="26">
        <v>14</v>
      </c>
      <c r="F11" s="15">
        <f t="shared" si="1"/>
        <v>0.66666666666666663</v>
      </c>
      <c r="G11" s="5">
        <v>18</v>
      </c>
      <c r="H11" s="15">
        <f t="shared" si="2"/>
        <v>0.78260869565217395</v>
      </c>
      <c r="I11" s="26">
        <v>12</v>
      </c>
      <c r="J11" s="15">
        <f t="shared" si="3"/>
        <v>0.63157894736842102</v>
      </c>
      <c r="K11" s="64">
        <f t="shared" si="4"/>
        <v>0.73612266833090634</v>
      </c>
    </row>
    <row r="12" spans="1:11" ht="24.95" customHeight="1">
      <c r="A12" s="2">
        <v>5</v>
      </c>
      <c r="B12" s="44" t="s">
        <v>389</v>
      </c>
      <c r="C12" s="26">
        <v>10</v>
      </c>
      <c r="D12" s="15">
        <f t="shared" si="0"/>
        <v>0.45454545454545453</v>
      </c>
      <c r="E12" s="26">
        <v>12</v>
      </c>
      <c r="F12" s="15">
        <f t="shared" si="1"/>
        <v>0.5714285714285714</v>
      </c>
      <c r="G12" s="5">
        <v>14</v>
      </c>
      <c r="H12" s="15">
        <f t="shared" si="2"/>
        <v>0.60869565217391308</v>
      </c>
      <c r="I12" s="26">
        <v>8</v>
      </c>
      <c r="J12" s="15">
        <f t="shared" si="3"/>
        <v>0.42105263157894735</v>
      </c>
      <c r="K12" s="64">
        <f t="shared" si="4"/>
        <v>0.51393057743172155</v>
      </c>
    </row>
    <row r="13" spans="1:11" ht="24.95" customHeight="1">
      <c r="A13" s="2">
        <v>6</v>
      </c>
      <c r="B13" s="44" t="s">
        <v>390</v>
      </c>
      <c r="C13" s="26">
        <v>7</v>
      </c>
      <c r="D13" s="15">
        <f t="shared" si="0"/>
        <v>0.31818181818181818</v>
      </c>
      <c r="E13" s="26">
        <v>6</v>
      </c>
      <c r="F13" s="15">
        <f t="shared" si="1"/>
        <v>0.2857142857142857</v>
      </c>
      <c r="G13" s="5">
        <v>6</v>
      </c>
      <c r="H13" s="15">
        <f t="shared" si="2"/>
        <v>0.2608695652173913</v>
      </c>
      <c r="I13" s="26">
        <v>1</v>
      </c>
      <c r="J13" s="15">
        <f t="shared" si="3"/>
        <v>5.2631578947368418E-2</v>
      </c>
      <c r="K13" s="106">
        <f t="shared" si="4"/>
        <v>0.22934931201521591</v>
      </c>
    </row>
    <row r="14" spans="1:11" ht="24.95" customHeight="1">
      <c r="A14" s="2">
        <v>7</v>
      </c>
      <c r="B14" s="44" t="s">
        <v>391</v>
      </c>
      <c r="C14" s="26">
        <v>12</v>
      </c>
      <c r="D14" s="15">
        <f t="shared" si="0"/>
        <v>0.54545454545454541</v>
      </c>
      <c r="E14" s="26">
        <v>11</v>
      </c>
      <c r="F14" s="15">
        <f t="shared" si="1"/>
        <v>0.52380952380952384</v>
      </c>
      <c r="G14" s="5">
        <v>16</v>
      </c>
      <c r="H14" s="15">
        <f t="shared" si="2"/>
        <v>0.69565217391304346</v>
      </c>
      <c r="I14" s="26">
        <v>9</v>
      </c>
      <c r="J14" s="15">
        <f t="shared" si="3"/>
        <v>0.47368421052631576</v>
      </c>
      <c r="K14" s="64">
        <f t="shared" si="4"/>
        <v>0.55965011342585713</v>
      </c>
    </row>
    <row r="15" spans="1:11" ht="24.95" customHeight="1">
      <c r="A15" s="2">
        <v>8</v>
      </c>
      <c r="B15" s="44" t="s">
        <v>392</v>
      </c>
      <c r="C15" s="26">
        <v>11</v>
      </c>
      <c r="D15" s="15">
        <f t="shared" si="0"/>
        <v>0.5</v>
      </c>
      <c r="E15" s="26">
        <v>10</v>
      </c>
      <c r="F15" s="15">
        <f t="shared" si="1"/>
        <v>0.47619047619047616</v>
      </c>
      <c r="G15" s="5">
        <v>10</v>
      </c>
      <c r="H15" s="15">
        <f t="shared" si="2"/>
        <v>0.43478260869565216</v>
      </c>
      <c r="I15" s="26">
        <v>8</v>
      </c>
      <c r="J15" s="15">
        <f t="shared" si="3"/>
        <v>0.42105263157894735</v>
      </c>
      <c r="K15" s="64">
        <f t="shared" si="4"/>
        <v>0.45800642911626893</v>
      </c>
    </row>
    <row r="16" spans="1:11" ht="24.95" customHeight="1">
      <c r="A16" s="2">
        <v>9</v>
      </c>
      <c r="B16" s="44" t="s">
        <v>393</v>
      </c>
      <c r="C16" s="26">
        <v>9</v>
      </c>
      <c r="D16" s="15">
        <f t="shared" si="0"/>
        <v>0.40909090909090912</v>
      </c>
      <c r="E16" s="26">
        <v>9</v>
      </c>
      <c r="F16" s="15">
        <f t="shared" si="1"/>
        <v>0.42857142857142855</v>
      </c>
      <c r="G16" s="5">
        <v>11</v>
      </c>
      <c r="H16" s="15">
        <f t="shared" si="2"/>
        <v>0.47826086956521741</v>
      </c>
      <c r="I16" s="26">
        <v>9</v>
      </c>
      <c r="J16" s="15">
        <f t="shared" si="3"/>
        <v>0.47368421052631576</v>
      </c>
      <c r="K16" s="64">
        <f t="shared" si="4"/>
        <v>0.44740185443846769</v>
      </c>
    </row>
    <row r="17" spans="1:11" ht="24.95" customHeight="1">
      <c r="A17" s="2">
        <v>10</v>
      </c>
      <c r="B17" s="44" t="s">
        <v>394</v>
      </c>
      <c r="C17" s="26">
        <v>12</v>
      </c>
      <c r="D17" s="15">
        <f t="shared" si="0"/>
        <v>0.54545454545454541</v>
      </c>
      <c r="E17" s="26">
        <v>11</v>
      </c>
      <c r="F17" s="15">
        <f t="shared" si="1"/>
        <v>0.52380952380952384</v>
      </c>
      <c r="G17" s="5">
        <v>16</v>
      </c>
      <c r="H17" s="15">
        <f t="shared" si="2"/>
        <v>0.69565217391304346</v>
      </c>
      <c r="I17" s="26">
        <v>8</v>
      </c>
      <c r="J17" s="15">
        <f t="shared" si="3"/>
        <v>0.42105263157894735</v>
      </c>
      <c r="K17" s="64">
        <f t="shared" si="4"/>
        <v>0.54649221868901499</v>
      </c>
    </row>
    <row r="18" spans="1:11" ht="24.95" customHeight="1">
      <c r="A18" s="2">
        <v>11</v>
      </c>
      <c r="B18" s="44" t="s">
        <v>395</v>
      </c>
      <c r="C18" s="26">
        <v>15</v>
      </c>
      <c r="D18" s="15">
        <f t="shared" si="0"/>
        <v>0.68181818181818177</v>
      </c>
      <c r="E18" s="26">
        <v>15</v>
      </c>
      <c r="F18" s="15">
        <f t="shared" si="1"/>
        <v>0.7142857142857143</v>
      </c>
      <c r="G18" s="5">
        <v>17</v>
      </c>
      <c r="H18" s="15">
        <f t="shared" si="2"/>
        <v>0.73913043478260865</v>
      </c>
      <c r="I18" s="26">
        <v>11</v>
      </c>
      <c r="J18" s="15">
        <f t="shared" si="3"/>
        <v>0.57894736842105265</v>
      </c>
      <c r="K18" s="64">
        <f t="shared" si="4"/>
        <v>0.67854542482688929</v>
      </c>
    </row>
    <row r="19" spans="1:11" ht="24.95" customHeight="1">
      <c r="A19" s="2">
        <v>12</v>
      </c>
      <c r="B19" s="44" t="s">
        <v>396</v>
      </c>
      <c r="C19" s="26">
        <v>14</v>
      </c>
      <c r="D19" s="15">
        <f t="shared" si="0"/>
        <v>0.63636363636363635</v>
      </c>
      <c r="E19" s="26">
        <v>15</v>
      </c>
      <c r="F19" s="15">
        <f t="shared" si="1"/>
        <v>0.7142857142857143</v>
      </c>
      <c r="G19" s="5">
        <v>19</v>
      </c>
      <c r="H19" s="15">
        <f t="shared" si="2"/>
        <v>0.82608695652173914</v>
      </c>
      <c r="I19" s="26">
        <v>11</v>
      </c>
      <c r="J19" s="15">
        <f t="shared" si="3"/>
        <v>0.57894736842105265</v>
      </c>
      <c r="K19" s="64">
        <f>(D19+F19+H19+J19)/4</f>
        <v>0.68892091889803564</v>
      </c>
    </row>
    <row r="20" spans="1:11" ht="24.95" customHeight="1">
      <c r="A20" s="2">
        <v>13</v>
      </c>
      <c r="B20" s="44" t="s">
        <v>397</v>
      </c>
      <c r="C20" s="26">
        <v>14</v>
      </c>
      <c r="D20" s="15">
        <f t="shared" si="0"/>
        <v>0.63636363636363635</v>
      </c>
      <c r="E20" s="26">
        <v>13</v>
      </c>
      <c r="F20" s="15">
        <f t="shared" si="1"/>
        <v>0.61904761904761907</v>
      </c>
      <c r="G20" s="5">
        <v>15</v>
      </c>
      <c r="H20" s="15">
        <f t="shared" si="2"/>
        <v>0.65217391304347827</v>
      </c>
      <c r="I20" s="26">
        <v>11</v>
      </c>
      <c r="J20" s="15">
        <f t="shared" si="3"/>
        <v>0.57894736842105265</v>
      </c>
      <c r="K20" s="64">
        <f t="shared" si="4"/>
        <v>0.6216331342189465</v>
      </c>
    </row>
    <row r="21" spans="1:11" ht="24.95" customHeight="1">
      <c r="A21" s="2">
        <v>14</v>
      </c>
      <c r="B21" s="44" t="s">
        <v>398</v>
      </c>
      <c r="C21" s="26">
        <v>14</v>
      </c>
      <c r="D21" s="15">
        <f t="shared" si="0"/>
        <v>0.63636363636363635</v>
      </c>
      <c r="E21" s="26">
        <v>13</v>
      </c>
      <c r="F21" s="15">
        <f t="shared" si="1"/>
        <v>0.61904761904761907</v>
      </c>
      <c r="G21" s="5">
        <v>17</v>
      </c>
      <c r="H21" s="15">
        <f t="shared" si="2"/>
        <v>0.73913043478260865</v>
      </c>
      <c r="I21" s="26">
        <v>11</v>
      </c>
      <c r="J21" s="15">
        <f t="shared" si="3"/>
        <v>0.57894736842105265</v>
      </c>
      <c r="K21" s="64">
        <f t="shared" si="4"/>
        <v>0.64337226465372921</v>
      </c>
    </row>
    <row r="22" spans="1:11" ht="24.95" customHeight="1">
      <c r="A22" s="2">
        <v>15</v>
      </c>
      <c r="B22" s="44" t="s">
        <v>399</v>
      </c>
      <c r="C22" s="26">
        <v>15</v>
      </c>
      <c r="D22" s="15">
        <f t="shared" si="0"/>
        <v>0.68181818181818177</v>
      </c>
      <c r="E22" s="26">
        <v>14</v>
      </c>
      <c r="F22" s="15">
        <f t="shared" si="1"/>
        <v>0.66666666666666663</v>
      </c>
      <c r="G22" s="5">
        <v>18</v>
      </c>
      <c r="H22" s="15">
        <f t="shared" si="2"/>
        <v>0.78260869565217395</v>
      </c>
      <c r="I22" s="26">
        <v>10</v>
      </c>
      <c r="J22" s="15">
        <f t="shared" si="3"/>
        <v>0.52631578947368418</v>
      </c>
      <c r="K22" s="64">
        <f t="shared" si="4"/>
        <v>0.66435233340267663</v>
      </c>
    </row>
    <row r="23" spans="1:11" ht="24.95" customHeight="1">
      <c r="A23" s="2">
        <v>16</v>
      </c>
      <c r="B23" s="44" t="s">
        <v>400</v>
      </c>
      <c r="C23" s="26">
        <v>12</v>
      </c>
      <c r="D23" s="15">
        <f t="shared" si="0"/>
        <v>0.54545454545454541</v>
      </c>
      <c r="E23" s="26">
        <v>14</v>
      </c>
      <c r="F23" s="15">
        <f t="shared" si="1"/>
        <v>0.66666666666666663</v>
      </c>
      <c r="G23" s="5">
        <v>18</v>
      </c>
      <c r="H23" s="15">
        <f t="shared" si="2"/>
        <v>0.78260869565217395</v>
      </c>
      <c r="I23" s="26">
        <v>6</v>
      </c>
      <c r="J23" s="15">
        <f t="shared" si="3"/>
        <v>0.31578947368421051</v>
      </c>
      <c r="K23" s="64">
        <f t="shared" si="4"/>
        <v>0.5776298453643991</v>
      </c>
    </row>
    <row r="24" spans="1:11" ht="24.95" customHeight="1"/>
    <row r="25" spans="1:11" ht="24.95" customHeight="1">
      <c r="B25" s="105" t="s">
        <v>676</v>
      </c>
    </row>
    <row r="26" spans="1:11" ht="24.95" customHeight="1"/>
    <row r="27" spans="1:11" ht="24.95" customHeight="1"/>
    <row r="28" spans="1:11" ht="24.95" customHeight="1"/>
    <row r="29" spans="1:11" ht="24.95" customHeight="1"/>
  </sheetData>
  <mergeCells count="5">
    <mergeCell ref="A3:J3"/>
    <mergeCell ref="C4:D4"/>
    <mergeCell ref="E4:F4"/>
    <mergeCell ref="G4:H4"/>
    <mergeCell ref="I4:J4"/>
  </mergeCells>
  <pageMargins left="0.45" right="0.45" top="0.5" bottom="0.5" header="0.3" footer="0.3"/>
  <pageSetup paperSize="9" scale="92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tabSelected="1" topLeftCell="A29" workbookViewId="0">
      <selection activeCell="G40" sqref="G40"/>
    </sheetView>
  </sheetViews>
  <sheetFormatPr defaultRowHeight="15"/>
  <cols>
    <col min="1" max="1" width="6.42578125" style="1" bestFit="1" customWidth="1"/>
    <col min="2" max="2" width="24.28515625" style="42" bestFit="1" customWidth="1"/>
    <col min="3" max="3" width="7.42578125" style="6" customWidth="1"/>
    <col min="4" max="4" width="8.5703125" style="11" customWidth="1"/>
    <col min="5" max="5" width="7.85546875" style="6" customWidth="1"/>
    <col min="6" max="6" width="7.7109375" style="11" customWidth="1"/>
    <col min="7" max="7" width="8.7109375" style="6" customWidth="1"/>
    <col min="8" max="8" width="7.5703125" style="11" customWidth="1"/>
    <col min="9" max="9" width="6.7109375" style="6" customWidth="1"/>
    <col min="10" max="10" width="6.5703125" style="11" customWidth="1"/>
    <col min="11" max="11" width="9.28515625" style="66" bestFit="1" customWidth="1"/>
  </cols>
  <sheetData>
    <row r="1" spans="1:11" ht="21">
      <c r="A1" s="107" t="s">
        <v>373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ht="21">
      <c r="A2" s="23"/>
      <c r="B2" s="39" t="s">
        <v>440</v>
      </c>
      <c r="C2" s="123" t="s">
        <v>438</v>
      </c>
      <c r="D2" s="123"/>
      <c r="E2" s="123" t="s">
        <v>437</v>
      </c>
      <c r="F2" s="123"/>
      <c r="G2" s="123" t="s">
        <v>439</v>
      </c>
      <c r="H2" s="123"/>
      <c r="I2" s="123" t="s">
        <v>421</v>
      </c>
      <c r="J2" s="123"/>
    </row>
    <row r="3" spans="1:11" ht="21">
      <c r="A3" s="25"/>
      <c r="B3" s="34" t="s">
        <v>675</v>
      </c>
      <c r="C3" s="62" t="s">
        <v>674</v>
      </c>
      <c r="D3" s="36" t="s">
        <v>425</v>
      </c>
      <c r="E3" s="62" t="s">
        <v>674</v>
      </c>
      <c r="F3" s="36" t="s">
        <v>425</v>
      </c>
      <c r="G3" s="70" t="s">
        <v>674</v>
      </c>
      <c r="H3" s="36" t="s">
        <v>425</v>
      </c>
      <c r="I3" s="62" t="s">
        <v>674</v>
      </c>
      <c r="J3" s="36" t="s">
        <v>425</v>
      </c>
    </row>
    <row r="4" spans="1:11">
      <c r="A4" s="2"/>
      <c r="B4" s="40" t="s">
        <v>427</v>
      </c>
      <c r="C4" s="26">
        <v>22</v>
      </c>
      <c r="D4" s="15"/>
      <c r="E4" s="26">
        <v>21</v>
      </c>
      <c r="F4" s="15"/>
      <c r="G4" s="26">
        <v>23</v>
      </c>
      <c r="H4" s="15"/>
      <c r="I4" s="26">
        <v>19</v>
      </c>
      <c r="J4" s="15"/>
      <c r="K4" s="64" t="s">
        <v>673</v>
      </c>
    </row>
    <row r="5" spans="1:11">
      <c r="A5" s="14" t="s">
        <v>441</v>
      </c>
      <c r="B5" s="40" t="s">
        <v>442</v>
      </c>
      <c r="C5" s="26"/>
      <c r="D5" s="15"/>
      <c r="E5" s="26"/>
      <c r="F5" s="15"/>
      <c r="G5" s="26"/>
      <c r="H5" s="15"/>
      <c r="I5" s="26"/>
      <c r="J5" s="15"/>
      <c r="K5" s="64"/>
    </row>
    <row r="6" spans="1:11" ht="24.95" customHeight="1">
      <c r="A6" s="2">
        <v>1</v>
      </c>
      <c r="B6" s="44" t="s">
        <v>345</v>
      </c>
      <c r="C6" s="26">
        <v>14</v>
      </c>
      <c r="D6" s="15">
        <f>C6/22</f>
        <v>0.63636363636363635</v>
      </c>
      <c r="E6" s="26">
        <v>13</v>
      </c>
      <c r="F6" s="15">
        <f>E6/21</f>
        <v>0.61904761904761907</v>
      </c>
      <c r="G6" s="26">
        <v>12</v>
      </c>
      <c r="H6" s="15">
        <f>G6/23</f>
        <v>0.52173913043478259</v>
      </c>
      <c r="I6" s="26">
        <v>8</v>
      </c>
      <c r="J6" s="15">
        <f>I6/19</f>
        <v>0.42105263157894735</v>
      </c>
      <c r="K6" s="64">
        <f>(D6+F6+H6+J6)/4</f>
        <v>0.54955075435624634</v>
      </c>
    </row>
    <row r="7" spans="1:11" ht="24.95" customHeight="1">
      <c r="A7" s="2">
        <v>2</v>
      </c>
      <c r="B7" s="44" t="s">
        <v>346</v>
      </c>
      <c r="C7" s="26">
        <v>13</v>
      </c>
      <c r="D7" s="15">
        <f t="shared" ref="D7:D35" si="0">C7/22</f>
        <v>0.59090909090909094</v>
      </c>
      <c r="E7" s="26">
        <v>11</v>
      </c>
      <c r="F7" s="15">
        <f t="shared" ref="F7:F35" si="1">E7/21</f>
        <v>0.52380952380952384</v>
      </c>
      <c r="G7" s="26">
        <v>12</v>
      </c>
      <c r="H7" s="15">
        <f t="shared" ref="H7:H35" si="2">G7/23</f>
        <v>0.52173913043478259</v>
      </c>
      <c r="I7" s="26">
        <v>8</v>
      </c>
      <c r="J7" s="15">
        <f t="shared" ref="J7:J35" si="3">I7/19</f>
        <v>0.42105263157894735</v>
      </c>
      <c r="K7" s="64">
        <f t="shared" ref="K7:K34" si="4">(D7+F7+H7+J7)/4</f>
        <v>0.51437759418308615</v>
      </c>
    </row>
    <row r="8" spans="1:11" ht="24.95" customHeight="1">
      <c r="A8" s="2">
        <v>3</v>
      </c>
      <c r="B8" s="44" t="s">
        <v>347</v>
      </c>
      <c r="C8" s="26">
        <v>20</v>
      </c>
      <c r="D8" s="15">
        <f t="shared" si="0"/>
        <v>0.90909090909090906</v>
      </c>
      <c r="E8" s="26">
        <v>19</v>
      </c>
      <c r="F8" s="15">
        <f t="shared" si="1"/>
        <v>0.90476190476190477</v>
      </c>
      <c r="G8" s="26">
        <v>18</v>
      </c>
      <c r="H8" s="15">
        <f t="shared" si="2"/>
        <v>0.78260869565217395</v>
      </c>
      <c r="I8" s="26">
        <v>16</v>
      </c>
      <c r="J8" s="15">
        <f t="shared" si="3"/>
        <v>0.84210526315789469</v>
      </c>
      <c r="K8" s="64">
        <f t="shared" si="4"/>
        <v>0.85964169316572059</v>
      </c>
    </row>
    <row r="9" spans="1:11" ht="24.95" customHeight="1">
      <c r="A9" s="2">
        <v>4</v>
      </c>
      <c r="B9" s="44" t="s">
        <v>348</v>
      </c>
      <c r="C9" s="26">
        <v>14</v>
      </c>
      <c r="D9" s="15">
        <f t="shared" si="0"/>
        <v>0.63636363636363635</v>
      </c>
      <c r="E9" s="26">
        <v>12</v>
      </c>
      <c r="F9" s="15">
        <f t="shared" si="1"/>
        <v>0.5714285714285714</v>
      </c>
      <c r="G9" s="26">
        <v>14</v>
      </c>
      <c r="H9" s="15">
        <f t="shared" si="2"/>
        <v>0.60869565217391308</v>
      </c>
      <c r="I9" s="26">
        <v>5</v>
      </c>
      <c r="J9" s="15">
        <f t="shared" si="3"/>
        <v>0.26315789473684209</v>
      </c>
      <c r="K9" s="64">
        <f t="shared" si="4"/>
        <v>0.51991143867574074</v>
      </c>
    </row>
    <row r="10" spans="1:11" ht="24.95" customHeight="1">
      <c r="A10" s="2">
        <v>5</v>
      </c>
      <c r="B10" s="44" t="s">
        <v>349</v>
      </c>
      <c r="C10" s="26">
        <v>13</v>
      </c>
      <c r="D10" s="15">
        <f t="shared" si="0"/>
        <v>0.59090909090909094</v>
      </c>
      <c r="E10" s="26">
        <v>11</v>
      </c>
      <c r="F10" s="15">
        <f t="shared" si="1"/>
        <v>0.52380952380952384</v>
      </c>
      <c r="G10" s="26">
        <v>14</v>
      </c>
      <c r="H10" s="15">
        <f t="shared" si="2"/>
        <v>0.60869565217391308</v>
      </c>
      <c r="I10" s="26">
        <v>8</v>
      </c>
      <c r="J10" s="15">
        <f t="shared" si="3"/>
        <v>0.42105263157894735</v>
      </c>
      <c r="K10" s="64">
        <f t="shared" si="4"/>
        <v>0.53611672461786886</v>
      </c>
    </row>
    <row r="11" spans="1:11" ht="24.95" customHeight="1">
      <c r="A11" s="2">
        <v>6</v>
      </c>
      <c r="B11" s="44" t="s">
        <v>350</v>
      </c>
      <c r="C11" s="26">
        <v>13</v>
      </c>
      <c r="D11" s="15">
        <f t="shared" si="0"/>
        <v>0.59090909090909094</v>
      </c>
      <c r="E11" s="26">
        <v>12</v>
      </c>
      <c r="F11" s="15">
        <f t="shared" si="1"/>
        <v>0.5714285714285714</v>
      </c>
      <c r="G11" s="26">
        <v>16</v>
      </c>
      <c r="H11" s="15">
        <f t="shared" si="2"/>
        <v>0.69565217391304346</v>
      </c>
      <c r="I11" s="26">
        <v>8</v>
      </c>
      <c r="J11" s="15">
        <f t="shared" si="3"/>
        <v>0.42105263157894735</v>
      </c>
      <c r="K11" s="64">
        <f t="shared" si="4"/>
        <v>0.56976061695741331</v>
      </c>
    </row>
    <row r="12" spans="1:11" ht="24.95" customHeight="1">
      <c r="A12" s="2">
        <v>7</v>
      </c>
      <c r="B12" s="44" t="s">
        <v>140</v>
      </c>
      <c r="C12" s="26">
        <v>10</v>
      </c>
      <c r="D12" s="15">
        <f t="shared" si="0"/>
        <v>0.45454545454545453</v>
      </c>
      <c r="E12" s="26">
        <v>9</v>
      </c>
      <c r="F12" s="15">
        <f t="shared" si="1"/>
        <v>0.42857142857142855</v>
      </c>
      <c r="G12" s="26">
        <v>14</v>
      </c>
      <c r="H12" s="15">
        <f t="shared" si="2"/>
        <v>0.60869565217391308</v>
      </c>
      <c r="I12" s="26">
        <v>10</v>
      </c>
      <c r="J12" s="15">
        <f t="shared" si="3"/>
        <v>0.52631578947368418</v>
      </c>
      <c r="K12" s="64">
        <f t="shared" si="4"/>
        <v>0.50453208119112003</v>
      </c>
    </row>
    <row r="13" spans="1:11" ht="24.95" customHeight="1">
      <c r="A13" s="2">
        <v>8</v>
      </c>
      <c r="B13" s="44" t="s">
        <v>351</v>
      </c>
      <c r="C13" s="26">
        <v>14</v>
      </c>
      <c r="D13" s="15">
        <f t="shared" si="0"/>
        <v>0.63636363636363635</v>
      </c>
      <c r="E13" s="26">
        <v>10</v>
      </c>
      <c r="F13" s="15">
        <f t="shared" si="1"/>
        <v>0.47619047619047616</v>
      </c>
      <c r="G13" s="26">
        <v>16</v>
      </c>
      <c r="H13" s="15">
        <f t="shared" si="2"/>
        <v>0.69565217391304346</v>
      </c>
      <c r="I13" s="26">
        <v>11</v>
      </c>
      <c r="J13" s="15">
        <f t="shared" si="3"/>
        <v>0.57894736842105265</v>
      </c>
      <c r="K13" s="64">
        <f t="shared" si="4"/>
        <v>0.59678841372205216</v>
      </c>
    </row>
    <row r="14" spans="1:11" ht="24.95" customHeight="1">
      <c r="A14" s="2">
        <v>9</v>
      </c>
      <c r="B14" s="44" t="s">
        <v>352</v>
      </c>
      <c r="C14" s="26">
        <v>14</v>
      </c>
      <c r="D14" s="15">
        <f t="shared" si="0"/>
        <v>0.63636363636363635</v>
      </c>
      <c r="E14" s="26">
        <v>9</v>
      </c>
      <c r="F14" s="15">
        <f t="shared" si="1"/>
        <v>0.42857142857142855</v>
      </c>
      <c r="G14" s="26">
        <v>16</v>
      </c>
      <c r="H14" s="15">
        <f t="shared" si="2"/>
        <v>0.69565217391304346</v>
      </c>
      <c r="I14" s="26">
        <v>7</v>
      </c>
      <c r="J14" s="15">
        <f t="shared" si="3"/>
        <v>0.36842105263157893</v>
      </c>
      <c r="K14" s="64">
        <f t="shared" si="4"/>
        <v>0.53225207286992182</v>
      </c>
    </row>
    <row r="15" spans="1:11" ht="24.95" customHeight="1">
      <c r="A15" s="2">
        <v>10</v>
      </c>
      <c r="B15" s="44" t="s">
        <v>353</v>
      </c>
      <c r="C15" s="26">
        <v>2</v>
      </c>
      <c r="D15" s="15">
        <f t="shared" si="0"/>
        <v>9.0909090909090912E-2</v>
      </c>
      <c r="E15" s="26">
        <v>3</v>
      </c>
      <c r="F15" s="15">
        <f t="shared" si="1"/>
        <v>0.14285714285714285</v>
      </c>
      <c r="G15" s="26">
        <v>3</v>
      </c>
      <c r="H15" s="15">
        <f t="shared" si="2"/>
        <v>0.13043478260869565</v>
      </c>
      <c r="I15" s="26">
        <v>1</v>
      </c>
      <c r="J15" s="15">
        <f t="shared" si="3"/>
        <v>5.2631578947368418E-2</v>
      </c>
      <c r="K15" s="106">
        <f t="shared" si="4"/>
        <v>0.10420814883057446</v>
      </c>
    </row>
    <row r="16" spans="1:11" ht="24.95" customHeight="1">
      <c r="A16" s="2">
        <v>11</v>
      </c>
      <c r="B16" s="44" t="s">
        <v>354</v>
      </c>
      <c r="C16" s="26">
        <v>10</v>
      </c>
      <c r="D16" s="15">
        <f t="shared" si="0"/>
        <v>0.45454545454545453</v>
      </c>
      <c r="E16" s="26">
        <v>9</v>
      </c>
      <c r="F16" s="15">
        <f t="shared" si="1"/>
        <v>0.42857142857142855</v>
      </c>
      <c r="G16" s="26">
        <v>9</v>
      </c>
      <c r="H16" s="15">
        <f t="shared" si="2"/>
        <v>0.39130434782608697</v>
      </c>
      <c r="I16" s="26">
        <v>8</v>
      </c>
      <c r="J16" s="15">
        <f t="shared" si="3"/>
        <v>0.42105263157894735</v>
      </c>
      <c r="K16" s="64">
        <f t="shared" si="4"/>
        <v>0.42386846563047936</v>
      </c>
    </row>
    <row r="17" spans="1:11" ht="24.95" customHeight="1">
      <c r="A17" s="2">
        <v>12</v>
      </c>
      <c r="B17" s="44" t="s">
        <v>355</v>
      </c>
      <c r="C17" s="26">
        <v>15</v>
      </c>
      <c r="D17" s="15">
        <f t="shared" si="0"/>
        <v>0.68181818181818177</v>
      </c>
      <c r="E17" s="26">
        <v>13</v>
      </c>
      <c r="F17" s="15">
        <f t="shared" si="1"/>
        <v>0.61904761904761907</v>
      </c>
      <c r="G17" s="26">
        <v>13</v>
      </c>
      <c r="H17" s="15">
        <f t="shared" si="2"/>
        <v>0.56521739130434778</v>
      </c>
      <c r="I17" s="26">
        <v>9</v>
      </c>
      <c r="J17" s="15">
        <f t="shared" si="3"/>
        <v>0.47368421052631576</v>
      </c>
      <c r="K17" s="64">
        <f t="shared" si="4"/>
        <v>0.58494185067411608</v>
      </c>
    </row>
    <row r="18" spans="1:11" ht="24.95" customHeight="1">
      <c r="A18" s="2">
        <v>13</v>
      </c>
      <c r="B18" s="44" t="s">
        <v>356</v>
      </c>
      <c r="C18" s="26">
        <v>18</v>
      </c>
      <c r="D18" s="15">
        <f t="shared" si="0"/>
        <v>0.81818181818181823</v>
      </c>
      <c r="E18" s="26">
        <v>17</v>
      </c>
      <c r="F18" s="15">
        <f t="shared" si="1"/>
        <v>0.80952380952380953</v>
      </c>
      <c r="G18" s="26">
        <v>21</v>
      </c>
      <c r="H18" s="15">
        <f t="shared" si="2"/>
        <v>0.91304347826086951</v>
      </c>
      <c r="I18" s="26">
        <v>11</v>
      </c>
      <c r="J18" s="15">
        <f t="shared" si="3"/>
        <v>0.57894736842105265</v>
      </c>
      <c r="K18" s="64">
        <f t="shared" si="4"/>
        <v>0.77992411859688748</v>
      </c>
    </row>
    <row r="19" spans="1:11" ht="24.95" customHeight="1">
      <c r="A19" s="2">
        <v>14</v>
      </c>
      <c r="B19" s="44" t="s">
        <v>357</v>
      </c>
      <c r="C19" s="26">
        <v>9</v>
      </c>
      <c r="D19" s="15">
        <f t="shared" si="0"/>
        <v>0.40909090909090912</v>
      </c>
      <c r="E19" s="26">
        <v>10</v>
      </c>
      <c r="F19" s="15">
        <f t="shared" si="1"/>
        <v>0.47619047619047616</v>
      </c>
      <c r="G19" s="26">
        <v>12</v>
      </c>
      <c r="H19" s="15">
        <f t="shared" si="2"/>
        <v>0.52173913043478259</v>
      </c>
      <c r="I19" s="26">
        <v>8</v>
      </c>
      <c r="J19" s="15">
        <f t="shared" si="3"/>
        <v>0.42105263157894735</v>
      </c>
      <c r="K19" s="64">
        <f t="shared" si="4"/>
        <v>0.45701828682377876</v>
      </c>
    </row>
    <row r="20" spans="1:11" ht="24.95" customHeight="1">
      <c r="A20" s="2">
        <v>15</v>
      </c>
      <c r="B20" s="44" t="s">
        <v>358</v>
      </c>
      <c r="C20" s="26">
        <v>15</v>
      </c>
      <c r="D20" s="15">
        <f t="shared" si="0"/>
        <v>0.68181818181818177</v>
      </c>
      <c r="E20" s="26">
        <v>13</v>
      </c>
      <c r="F20" s="15">
        <f t="shared" si="1"/>
        <v>0.61904761904761907</v>
      </c>
      <c r="G20" s="26">
        <v>15</v>
      </c>
      <c r="H20" s="15">
        <f t="shared" si="2"/>
        <v>0.65217391304347827</v>
      </c>
      <c r="I20" s="26">
        <v>7</v>
      </c>
      <c r="J20" s="15">
        <f t="shared" si="3"/>
        <v>0.36842105263157893</v>
      </c>
      <c r="K20" s="64">
        <f t="shared" si="4"/>
        <v>0.58036519163521449</v>
      </c>
    </row>
    <row r="21" spans="1:11" ht="24.95" customHeight="1">
      <c r="A21" s="2">
        <v>16</v>
      </c>
      <c r="B21" s="44" t="s">
        <v>359</v>
      </c>
      <c r="C21" s="26">
        <v>20</v>
      </c>
      <c r="D21" s="15">
        <f t="shared" si="0"/>
        <v>0.90909090909090906</v>
      </c>
      <c r="E21" s="26">
        <v>16</v>
      </c>
      <c r="F21" s="15">
        <f t="shared" si="1"/>
        <v>0.76190476190476186</v>
      </c>
      <c r="G21" s="26">
        <v>20</v>
      </c>
      <c r="H21" s="15">
        <f t="shared" si="2"/>
        <v>0.86956521739130432</v>
      </c>
      <c r="I21" s="26">
        <v>14</v>
      </c>
      <c r="J21" s="15">
        <f t="shared" si="3"/>
        <v>0.73684210526315785</v>
      </c>
      <c r="K21" s="64">
        <f t="shared" si="4"/>
        <v>0.8193507484125333</v>
      </c>
    </row>
    <row r="22" spans="1:11" ht="24.95" customHeight="1">
      <c r="A22" s="2">
        <v>17</v>
      </c>
      <c r="B22" s="44" t="s">
        <v>360</v>
      </c>
      <c r="C22" s="26">
        <v>9</v>
      </c>
      <c r="D22" s="15">
        <f t="shared" si="0"/>
        <v>0.40909090909090912</v>
      </c>
      <c r="E22" s="26">
        <v>10</v>
      </c>
      <c r="F22" s="15">
        <f t="shared" si="1"/>
        <v>0.47619047619047616</v>
      </c>
      <c r="G22" s="26">
        <v>11</v>
      </c>
      <c r="H22" s="15">
        <f t="shared" si="2"/>
        <v>0.47826086956521741</v>
      </c>
      <c r="I22" s="26">
        <v>10</v>
      </c>
      <c r="J22" s="15">
        <f t="shared" si="3"/>
        <v>0.52631578947368418</v>
      </c>
      <c r="K22" s="64">
        <f t="shared" si="4"/>
        <v>0.4724645110800717</v>
      </c>
    </row>
    <row r="23" spans="1:11" ht="24.95" customHeight="1">
      <c r="A23" s="2">
        <v>18</v>
      </c>
      <c r="B23" s="44" t="s">
        <v>361</v>
      </c>
      <c r="C23" s="26">
        <v>10</v>
      </c>
      <c r="D23" s="15">
        <f t="shared" si="0"/>
        <v>0.45454545454545453</v>
      </c>
      <c r="E23" s="26">
        <v>10</v>
      </c>
      <c r="F23" s="15">
        <f t="shared" si="1"/>
        <v>0.47619047619047616</v>
      </c>
      <c r="G23" s="26">
        <v>10</v>
      </c>
      <c r="H23" s="15">
        <f t="shared" si="2"/>
        <v>0.43478260869565216</v>
      </c>
      <c r="I23" s="26">
        <v>9</v>
      </c>
      <c r="J23" s="15">
        <f t="shared" si="3"/>
        <v>0.47368421052631576</v>
      </c>
      <c r="K23" s="64">
        <f t="shared" si="4"/>
        <v>0.45980068748947461</v>
      </c>
    </row>
    <row r="24" spans="1:11" ht="24.95" customHeight="1">
      <c r="A24" s="2">
        <v>19</v>
      </c>
      <c r="B24" s="44" t="s">
        <v>362</v>
      </c>
      <c r="C24" s="26">
        <v>12</v>
      </c>
      <c r="D24" s="15">
        <f t="shared" si="0"/>
        <v>0.54545454545454541</v>
      </c>
      <c r="E24" s="26">
        <v>10</v>
      </c>
      <c r="F24" s="15">
        <f t="shared" si="1"/>
        <v>0.47619047619047616</v>
      </c>
      <c r="G24" s="26">
        <v>9</v>
      </c>
      <c r="H24" s="15">
        <f t="shared" si="2"/>
        <v>0.39130434782608697</v>
      </c>
      <c r="I24" s="26">
        <v>8</v>
      </c>
      <c r="J24" s="15">
        <f t="shared" si="3"/>
        <v>0.42105263157894735</v>
      </c>
      <c r="K24" s="64">
        <f t="shared" si="4"/>
        <v>0.45850050026251399</v>
      </c>
    </row>
    <row r="25" spans="1:11" ht="24.95" customHeight="1">
      <c r="A25" s="2">
        <v>20</v>
      </c>
      <c r="B25" s="44" t="s">
        <v>363</v>
      </c>
      <c r="C25" s="26">
        <v>12</v>
      </c>
      <c r="D25" s="15">
        <f t="shared" si="0"/>
        <v>0.54545454545454541</v>
      </c>
      <c r="E25" s="26">
        <v>11</v>
      </c>
      <c r="F25" s="15">
        <f t="shared" si="1"/>
        <v>0.52380952380952384</v>
      </c>
      <c r="G25" s="26">
        <v>12</v>
      </c>
      <c r="H25" s="15">
        <f t="shared" si="2"/>
        <v>0.52173913043478259</v>
      </c>
      <c r="I25" s="26">
        <v>10</v>
      </c>
      <c r="J25" s="15">
        <f t="shared" si="3"/>
        <v>0.52631578947368418</v>
      </c>
      <c r="K25" s="64">
        <f t="shared" si="4"/>
        <v>0.52932974729313398</v>
      </c>
    </row>
    <row r="26" spans="1:11" ht="24.95" customHeight="1">
      <c r="A26" s="2">
        <v>21</v>
      </c>
      <c r="B26" s="44" t="s">
        <v>364</v>
      </c>
      <c r="C26" s="26">
        <v>13</v>
      </c>
      <c r="D26" s="15">
        <f t="shared" si="0"/>
        <v>0.59090909090909094</v>
      </c>
      <c r="E26" s="26">
        <v>12</v>
      </c>
      <c r="F26" s="15">
        <f t="shared" si="1"/>
        <v>0.5714285714285714</v>
      </c>
      <c r="G26" s="26">
        <v>14</v>
      </c>
      <c r="H26" s="15">
        <f t="shared" si="2"/>
        <v>0.60869565217391308</v>
      </c>
      <c r="I26" s="26">
        <v>5</v>
      </c>
      <c r="J26" s="15">
        <f t="shared" si="3"/>
        <v>0.26315789473684209</v>
      </c>
      <c r="K26" s="64">
        <f t="shared" si="4"/>
        <v>0.50854780231210439</v>
      </c>
    </row>
    <row r="27" spans="1:11" ht="24.95" customHeight="1">
      <c r="A27" s="2">
        <v>22</v>
      </c>
      <c r="B27" s="44" t="s">
        <v>365</v>
      </c>
      <c r="C27" s="26">
        <v>15</v>
      </c>
      <c r="D27" s="15">
        <f t="shared" si="0"/>
        <v>0.68181818181818177</v>
      </c>
      <c r="E27" s="26">
        <v>13</v>
      </c>
      <c r="F27" s="15">
        <f t="shared" si="1"/>
        <v>0.61904761904761907</v>
      </c>
      <c r="G27" s="26">
        <v>17</v>
      </c>
      <c r="H27" s="15">
        <f t="shared" si="2"/>
        <v>0.73913043478260865</v>
      </c>
      <c r="I27" s="26">
        <v>7</v>
      </c>
      <c r="J27" s="15">
        <f t="shared" si="3"/>
        <v>0.36842105263157893</v>
      </c>
      <c r="K27" s="64">
        <f t="shared" si="4"/>
        <v>0.60210432206999709</v>
      </c>
    </row>
    <row r="28" spans="1:11" ht="24.95" customHeight="1">
      <c r="A28" s="2">
        <v>23</v>
      </c>
      <c r="B28" s="44" t="s">
        <v>366</v>
      </c>
      <c r="C28" s="26">
        <v>14</v>
      </c>
      <c r="D28" s="15">
        <f t="shared" si="0"/>
        <v>0.63636363636363635</v>
      </c>
      <c r="E28" s="26">
        <v>11</v>
      </c>
      <c r="F28" s="15">
        <f t="shared" si="1"/>
        <v>0.52380952380952384</v>
      </c>
      <c r="G28" s="26">
        <v>15</v>
      </c>
      <c r="H28" s="15">
        <f t="shared" si="2"/>
        <v>0.65217391304347827</v>
      </c>
      <c r="I28" s="26">
        <v>6</v>
      </c>
      <c r="J28" s="15">
        <f t="shared" si="3"/>
        <v>0.31578947368421051</v>
      </c>
      <c r="K28" s="64">
        <f t="shared" si="4"/>
        <v>0.53203413672521227</v>
      </c>
    </row>
    <row r="29" spans="1:11" ht="24.95" customHeight="1">
      <c r="A29" s="2">
        <v>24</v>
      </c>
      <c r="B29" s="44" t="s">
        <v>367</v>
      </c>
      <c r="C29" s="26">
        <v>12</v>
      </c>
      <c r="D29" s="15">
        <f t="shared" si="0"/>
        <v>0.54545454545454541</v>
      </c>
      <c r="E29" s="26">
        <v>12</v>
      </c>
      <c r="F29" s="15">
        <f t="shared" si="1"/>
        <v>0.5714285714285714</v>
      </c>
      <c r="G29" s="26">
        <v>13</v>
      </c>
      <c r="H29" s="15">
        <f t="shared" si="2"/>
        <v>0.56521739130434778</v>
      </c>
      <c r="I29" s="26">
        <v>8</v>
      </c>
      <c r="J29" s="15">
        <f t="shared" si="3"/>
        <v>0.42105263157894735</v>
      </c>
      <c r="K29" s="64">
        <f t="shared" si="4"/>
        <v>0.52578828494160301</v>
      </c>
    </row>
    <row r="30" spans="1:11" ht="24.95" customHeight="1">
      <c r="A30" s="2">
        <v>25</v>
      </c>
      <c r="B30" s="44" t="s">
        <v>368</v>
      </c>
      <c r="C30" s="26">
        <v>10</v>
      </c>
      <c r="D30" s="15">
        <f t="shared" si="0"/>
        <v>0.45454545454545453</v>
      </c>
      <c r="E30" s="26">
        <v>9</v>
      </c>
      <c r="F30" s="15">
        <f t="shared" si="1"/>
        <v>0.42857142857142855</v>
      </c>
      <c r="G30" s="26">
        <v>14</v>
      </c>
      <c r="H30" s="15">
        <f t="shared" si="2"/>
        <v>0.60869565217391308</v>
      </c>
      <c r="I30" s="26">
        <v>10</v>
      </c>
      <c r="J30" s="15">
        <f t="shared" si="3"/>
        <v>0.52631578947368418</v>
      </c>
      <c r="K30" s="64">
        <f t="shared" si="4"/>
        <v>0.50453208119112003</v>
      </c>
    </row>
    <row r="31" spans="1:11" ht="24.95" customHeight="1">
      <c r="A31" s="2">
        <v>26</v>
      </c>
      <c r="B31" s="44" t="s">
        <v>369</v>
      </c>
      <c r="C31" s="26">
        <v>17</v>
      </c>
      <c r="D31" s="15">
        <f t="shared" si="0"/>
        <v>0.77272727272727271</v>
      </c>
      <c r="E31" s="26">
        <v>16</v>
      </c>
      <c r="F31" s="15">
        <f t="shared" si="1"/>
        <v>0.76190476190476186</v>
      </c>
      <c r="G31" s="26">
        <v>16</v>
      </c>
      <c r="H31" s="15">
        <f t="shared" si="2"/>
        <v>0.69565217391304346</v>
      </c>
      <c r="I31" s="26">
        <v>4</v>
      </c>
      <c r="J31" s="15">
        <f t="shared" si="3"/>
        <v>0.21052631578947367</v>
      </c>
      <c r="K31" s="64">
        <f t="shared" si="4"/>
        <v>0.61020263108363793</v>
      </c>
    </row>
    <row r="32" spans="1:11" ht="24.95" customHeight="1">
      <c r="A32" s="2">
        <v>27</v>
      </c>
      <c r="B32" s="44" t="s">
        <v>370</v>
      </c>
      <c r="C32" s="26">
        <v>11</v>
      </c>
      <c r="D32" s="15">
        <f t="shared" si="0"/>
        <v>0.5</v>
      </c>
      <c r="E32" s="26">
        <v>9</v>
      </c>
      <c r="F32" s="15">
        <f t="shared" si="1"/>
        <v>0.42857142857142855</v>
      </c>
      <c r="G32" s="26">
        <v>13</v>
      </c>
      <c r="H32" s="15">
        <f t="shared" si="2"/>
        <v>0.56521739130434778</v>
      </c>
      <c r="I32" s="26">
        <v>8</v>
      </c>
      <c r="J32" s="15">
        <f t="shared" si="3"/>
        <v>0.42105263157894735</v>
      </c>
      <c r="K32" s="64">
        <f t="shared" si="4"/>
        <v>0.47871036286368096</v>
      </c>
    </row>
    <row r="33" spans="1:11" ht="24.95" customHeight="1">
      <c r="A33" s="2">
        <v>28</v>
      </c>
      <c r="B33" s="44" t="s">
        <v>371</v>
      </c>
      <c r="C33" s="26">
        <v>7</v>
      </c>
      <c r="D33" s="15">
        <f t="shared" si="0"/>
        <v>0.31818181818181818</v>
      </c>
      <c r="E33" s="26">
        <v>9</v>
      </c>
      <c r="F33" s="15">
        <f t="shared" si="1"/>
        <v>0.42857142857142855</v>
      </c>
      <c r="G33" s="26">
        <v>12</v>
      </c>
      <c r="H33" s="15">
        <f t="shared" si="2"/>
        <v>0.52173913043478259</v>
      </c>
      <c r="I33" s="26">
        <v>7</v>
      </c>
      <c r="J33" s="15">
        <f t="shared" si="3"/>
        <v>0.36842105263157893</v>
      </c>
      <c r="K33" s="64">
        <f t="shared" si="4"/>
        <v>0.4092283574549021</v>
      </c>
    </row>
    <row r="34" spans="1:11" ht="24.95" customHeight="1">
      <c r="A34" s="2">
        <v>29</v>
      </c>
      <c r="B34" s="44" t="s">
        <v>372</v>
      </c>
      <c r="C34" s="26">
        <v>6</v>
      </c>
      <c r="D34" s="15">
        <f t="shared" si="0"/>
        <v>0.27272727272727271</v>
      </c>
      <c r="E34" s="26">
        <v>4</v>
      </c>
      <c r="F34" s="15">
        <f t="shared" si="1"/>
        <v>0.19047619047619047</v>
      </c>
      <c r="G34" s="26">
        <v>14</v>
      </c>
      <c r="H34" s="15">
        <f t="shared" si="2"/>
        <v>0.60869565217391308</v>
      </c>
      <c r="I34" s="26">
        <v>0</v>
      </c>
      <c r="J34" s="15">
        <f t="shared" si="3"/>
        <v>0</v>
      </c>
      <c r="K34" s="106">
        <f t="shared" si="4"/>
        <v>0.26797477884434406</v>
      </c>
    </row>
    <row r="35" spans="1:11" ht="24.95" customHeight="1">
      <c r="A35" s="2">
        <v>30</v>
      </c>
      <c r="B35" s="44" t="s">
        <v>672</v>
      </c>
      <c r="C35" s="26">
        <v>8</v>
      </c>
      <c r="D35" s="15">
        <f t="shared" si="0"/>
        <v>0.36363636363636365</v>
      </c>
      <c r="E35" s="18">
        <v>6</v>
      </c>
      <c r="F35" s="15">
        <f t="shared" si="1"/>
        <v>0.2857142857142857</v>
      </c>
      <c r="G35" s="18">
        <v>0</v>
      </c>
      <c r="H35" s="15">
        <f t="shared" si="2"/>
        <v>0</v>
      </c>
      <c r="I35" s="18">
        <v>0</v>
      </c>
      <c r="J35" s="15">
        <f t="shared" si="3"/>
        <v>0</v>
      </c>
      <c r="K35" s="106">
        <f>(D35+F35+H35+J35)/4</f>
        <v>0.16233766233766234</v>
      </c>
    </row>
    <row r="37" spans="1:11">
      <c r="B37" s="105" t="s">
        <v>676</v>
      </c>
    </row>
  </sheetData>
  <mergeCells count="5">
    <mergeCell ref="A1:J1"/>
    <mergeCell ref="C2:D2"/>
    <mergeCell ref="E2:F2"/>
    <mergeCell ref="G2:H2"/>
    <mergeCell ref="I2:J2"/>
  </mergeCells>
  <pageMargins left="0.45" right="0.45" top="0.5" bottom="0.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28" workbookViewId="0">
      <selection activeCell="B45" sqref="B45"/>
    </sheetView>
  </sheetViews>
  <sheetFormatPr defaultRowHeight="15"/>
  <cols>
    <col min="1" max="1" width="9.140625" style="1"/>
    <col min="2" max="2" width="21.5703125" bestFit="1" customWidth="1"/>
    <col min="3" max="3" width="7" style="6" customWidth="1"/>
    <col min="4" max="4" width="5.85546875" style="11" customWidth="1"/>
    <col min="5" max="5" width="8.140625" style="6" customWidth="1"/>
    <col min="6" max="6" width="7.42578125" customWidth="1"/>
    <col min="7" max="7" width="7" style="6" customWidth="1"/>
    <col min="8" max="8" width="6.5703125" style="11" customWidth="1"/>
    <col min="9" max="9" width="7" style="6" customWidth="1"/>
    <col min="10" max="10" width="6.28515625" style="11" customWidth="1"/>
    <col min="11" max="11" width="6.42578125" style="6" customWidth="1"/>
    <col min="12" max="12" width="6.140625" style="11" customWidth="1"/>
    <col min="13" max="13" width="9.28515625" style="63" bestFit="1" customWidth="1"/>
  </cols>
  <sheetData>
    <row r="1" spans="1:13" ht="21">
      <c r="A1" s="107" t="s">
        <v>243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1">
      <c r="A2" s="23"/>
      <c r="B2" s="7" t="s">
        <v>440</v>
      </c>
      <c r="C2" s="115" t="s">
        <v>408</v>
      </c>
      <c r="D2" s="116"/>
      <c r="E2" s="113" t="s">
        <v>409</v>
      </c>
      <c r="F2" s="114"/>
      <c r="G2" s="113" t="s">
        <v>426</v>
      </c>
      <c r="H2" s="114"/>
      <c r="I2" s="113" t="s">
        <v>656</v>
      </c>
      <c r="J2" s="114"/>
      <c r="K2" s="113" t="s">
        <v>424</v>
      </c>
      <c r="L2" s="114"/>
    </row>
    <row r="3" spans="1:13" ht="21">
      <c r="A3" s="23"/>
      <c r="B3" s="7" t="s">
        <v>675</v>
      </c>
      <c r="C3" s="62" t="s">
        <v>674</v>
      </c>
      <c r="D3" s="36" t="s">
        <v>425</v>
      </c>
      <c r="E3" s="62" t="s">
        <v>674</v>
      </c>
      <c r="F3" s="35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  <c r="K3" s="62" t="s">
        <v>674</v>
      </c>
      <c r="L3" s="36" t="s">
        <v>425</v>
      </c>
    </row>
    <row r="4" spans="1:13">
      <c r="A4" s="31"/>
      <c r="B4" s="28" t="s">
        <v>427</v>
      </c>
      <c r="C4" s="51">
        <v>21</v>
      </c>
      <c r="D4" s="32"/>
      <c r="E4" s="51">
        <v>22</v>
      </c>
      <c r="F4" s="28"/>
      <c r="G4" s="51">
        <v>20</v>
      </c>
      <c r="H4" s="32"/>
      <c r="I4" s="51">
        <v>21</v>
      </c>
      <c r="J4" s="32"/>
      <c r="K4" s="51">
        <v>26</v>
      </c>
      <c r="L4" s="32"/>
      <c r="M4" s="64" t="s">
        <v>673</v>
      </c>
    </row>
    <row r="5" spans="1:13">
      <c r="A5" s="33" t="s">
        <v>441</v>
      </c>
      <c r="B5" s="28" t="s">
        <v>442</v>
      </c>
      <c r="C5" s="51"/>
      <c r="D5" s="32"/>
      <c r="E5" s="51"/>
      <c r="F5" s="28"/>
      <c r="G5" s="51"/>
      <c r="H5" s="32"/>
      <c r="I5" s="51"/>
      <c r="J5" s="32"/>
      <c r="K5" s="51"/>
      <c r="L5" s="32"/>
      <c r="M5" s="64"/>
    </row>
    <row r="6" spans="1:13" ht="20.100000000000001" customHeight="1">
      <c r="A6" s="2">
        <v>1</v>
      </c>
      <c r="B6" s="5" t="s">
        <v>482</v>
      </c>
      <c r="C6" s="26">
        <v>16</v>
      </c>
      <c r="D6" s="15">
        <f>C6/21</f>
        <v>0.76190476190476186</v>
      </c>
      <c r="E6" s="26">
        <v>18</v>
      </c>
      <c r="F6" s="15">
        <f>E6/22</f>
        <v>0.81818181818181823</v>
      </c>
      <c r="G6" s="26">
        <v>15</v>
      </c>
      <c r="H6" s="15">
        <f>G6/20</f>
        <v>0.75</v>
      </c>
      <c r="I6" s="26">
        <v>18</v>
      </c>
      <c r="J6" s="15">
        <f>I6/21</f>
        <v>0.8571428571428571</v>
      </c>
      <c r="K6" s="26">
        <v>19</v>
      </c>
      <c r="L6" s="15">
        <f>K6/26</f>
        <v>0.73076923076923073</v>
      </c>
      <c r="M6" s="71">
        <f t="shared" ref="M6:M44" si="0">(D6+F6+H6+J6+L6)/5</f>
        <v>0.78359973359973367</v>
      </c>
    </row>
    <row r="7" spans="1:13" ht="20.100000000000001" customHeight="1">
      <c r="A7" s="2">
        <v>2</v>
      </c>
      <c r="B7" s="5" t="s">
        <v>483</v>
      </c>
      <c r="C7" s="26">
        <v>19</v>
      </c>
      <c r="D7" s="15">
        <f t="shared" ref="D7:D44" si="1">C7/21</f>
        <v>0.90476190476190477</v>
      </c>
      <c r="E7" s="26">
        <v>20</v>
      </c>
      <c r="F7" s="15">
        <f t="shared" ref="F7:F44" si="2">E7/22</f>
        <v>0.90909090909090906</v>
      </c>
      <c r="G7" s="26">
        <v>18</v>
      </c>
      <c r="H7" s="15">
        <f t="shared" ref="H7:H44" si="3">G7/20</f>
        <v>0.9</v>
      </c>
      <c r="I7" s="26">
        <v>16</v>
      </c>
      <c r="J7" s="15">
        <f t="shared" ref="J7:J44" si="4">I7/21</f>
        <v>0.76190476190476186</v>
      </c>
      <c r="K7" s="26">
        <v>22</v>
      </c>
      <c r="L7" s="15">
        <f t="shared" ref="L7:L44" si="5">K7/26</f>
        <v>0.84615384615384615</v>
      </c>
      <c r="M7" s="64">
        <f t="shared" si="0"/>
        <v>0.86438228438228426</v>
      </c>
    </row>
    <row r="8" spans="1:13" ht="20.100000000000001" customHeight="1">
      <c r="A8" s="2">
        <v>3</v>
      </c>
      <c r="B8" s="5" t="s">
        <v>484</v>
      </c>
      <c r="C8" s="26">
        <v>20</v>
      </c>
      <c r="D8" s="15">
        <f t="shared" si="1"/>
        <v>0.95238095238095233</v>
      </c>
      <c r="E8" s="26">
        <v>21</v>
      </c>
      <c r="F8" s="15">
        <f t="shared" si="2"/>
        <v>0.95454545454545459</v>
      </c>
      <c r="G8" s="26">
        <v>18</v>
      </c>
      <c r="H8" s="15">
        <f t="shared" si="3"/>
        <v>0.9</v>
      </c>
      <c r="I8" s="26">
        <v>16</v>
      </c>
      <c r="J8" s="15">
        <f t="shared" si="4"/>
        <v>0.76190476190476186</v>
      </c>
      <c r="K8" s="26">
        <v>17</v>
      </c>
      <c r="L8" s="15">
        <f t="shared" si="5"/>
        <v>0.65384615384615385</v>
      </c>
      <c r="M8" s="64">
        <f t="shared" si="0"/>
        <v>0.84453546453546458</v>
      </c>
    </row>
    <row r="9" spans="1:13" ht="20.100000000000001" customHeight="1">
      <c r="A9" s="2">
        <v>4</v>
      </c>
      <c r="B9" s="5" t="s">
        <v>485</v>
      </c>
      <c r="C9" s="26">
        <v>14</v>
      </c>
      <c r="D9" s="15">
        <f t="shared" si="1"/>
        <v>0.66666666666666663</v>
      </c>
      <c r="E9" s="26">
        <v>15</v>
      </c>
      <c r="F9" s="15">
        <f t="shared" si="2"/>
        <v>0.68181818181818177</v>
      </c>
      <c r="G9" s="26">
        <v>13</v>
      </c>
      <c r="H9" s="15">
        <f t="shared" si="3"/>
        <v>0.65</v>
      </c>
      <c r="I9" s="26">
        <v>16</v>
      </c>
      <c r="J9" s="15">
        <f t="shared" si="4"/>
        <v>0.76190476190476186</v>
      </c>
      <c r="K9" s="26">
        <v>20</v>
      </c>
      <c r="L9" s="15">
        <f t="shared" si="5"/>
        <v>0.76923076923076927</v>
      </c>
      <c r="M9" s="64">
        <f t="shared" si="0"/>
        <v>0.70592407592407591</v>
      </c>
    </row>
    <row r="10" spans="1:13" ht="20.100000000000001" customHeight="1">
      <c r="A10" s="2">
        <v>5</v>
      </c>
      <c r="B10" s="5" t="s">
        <v>486</v>
      </c>
      <c r="C10" s="26">
        <v>8</v>
      </c>
      <c r="D10" s="15">
        <f t="shared" si="1"/>
        <v>0.38095238095238093</v>
      </c>
      <c r="E10" s="26">
        <v>8</v>
      </c>
      <c r="F10" s="15">
        <f t="shared" si="2"/>
        <v>0.36363636363636365</v>
      </c>
      <c r="G10" s="26">
        <v>9</v>
      </c>
      <c r="H10" s="15">
        <f t="shared" si="3"/>
        <v>0.45</v>
      </c>
      <c r="I10" s="26">
        <v>10</v>
      </c>
      <c r="J10" s="15">
        <f t="shared" si="4"/>
        <v>0.47619047619047616</v>
      </c>
      <c r="K10" s="26">
        <v>10</v>
      </c>
      <c r="L10" s="15">
        <f t="shared" si="5"/>
        <v>0.38461538461538464</v>
      </c>
      <c r="M10" s="64">
        <f t="shared" si="0"/>
        <v>0.41107892107892108</v>
      </c>
    </row>
    <row r="11" spans="1:13" ht="20.100000000000001" customHeight="1">
      <c r="A11" s="2">
        <v>6</v>
      </c>
      <c r="B11" s="5" t="s">
        <v>487</v>
      </c>
      <c r="C11" s="26">
        <v>15</v>
      </c>
      <c r="D11" s="15">
        <f t="shared" si="1"/>
        <v>0.7142857142857143</v>
      </c>
      <c r="E11" s="26">
        <v>15</v>
      </c>
      <c r="F11" s="15">
        <f t="shared" si="2"/>
        <v>0.68181818181818177</v>
      </c>
      <c r="G11" s="26">
        <v>14</v>
      </c>
      <c r="H11" s="15">
        <f t="shared" si="3"/>
        <v>0.7</v>
      </c>
      <c r="I11" s="26">
        <v>12</v>
      </c>
      <c r="J11" s="15">
        <f t="shared" si="4"/>
        <v>0.5714285714285714</v>
      </c>
      <c r="K11" s="26">
        <v>11</v>
      </c>
      <c r="L11" s="15">
        <f t="shared" si="5"/>
        <v>0.42307692307692307</v>
      </c>
      <c r="M11" s="64">
        <f t="shared" si="0"/>
        <v>0.61812187812187802</v>
      </c>
    </row>
    <row r="12" spans="1:13" ht="20.100000000000001" customHeight="1">
      <c r="A12" s="2">
        <v>7</v>
      </c>
      <c r="B12" s="5" t="s">
        <v>488</v>
      </c>
      <c r="C12" s="26">
        <v>20</v>
      </c>
      <c r="D12" s="15">
        <f t="shared" si="1"/>
        <v>0.95238095238095233</v>
      </c>
      <c r="E12" s="26">
        <v>19</v>
      </c>
      <c r="F12" s="15">
        <f t="shared" si="2"/>
        <v>0.86363636363636365</v>
      </c>
      <c r="G12" s="26">
        <v>18</v>
      </c>
      <c r="H12" s="15">
        <f t="shared" si="3"/>
        <v>0.9</v>
      </c>
      <c r="I12" s="26">
        <v>15</v>
      </c>
      <c r="J12" s="15">
        <f t="shared" si="4"/>
        <v>0.7142857142857143</v>
      </c>
      <c r="K12" s="26">
        <v>19</v>
      </c>
      <c r="L12" s="15">
        <f t="shared" si="5"/>
        <v>0.73076923076923073</v>
      </c>
      <c r="M12" s="64">
        <f t="shared" si="0"/>
        <v>0.83221445221445212</v>
      </c>
    </row>
    <row r="13" spans="1:13" ht="20.100000000000001" customHeight="1">
      <c r="A13" s="2">
        <v>8</v>
      </c>
      <c r="B13" s="5" t="s">
        <v>489</v>
      </c>
      <c r="C13" s="26">
        <v>18</v>
      </c>
      <c r="D13" s="15">
        <f t="shared" si="1"/>
        <v>0.8571428571428571</v>
      </c>
      <c r="E13" s="26">
        <v>16</v>
      </c>
      <c r="F13" s="15">
        <f t="shared" si="2"/>
        <v>0.72727272727272729</v>
      </c>
      <c r="G13" s="26">
        <v>16</v>
      </c>
      <c r="H13" s="15">
        <f t="shared" si="3"/>
        <v>0.8</v>
      </c>
      <c r="I13" s="26">
        <v>18</v>
      </c>
      <c r="J13" s="15">
        <f t="shared" si="4"/>
        <v>0.8571428571428571</v>
      </c>
      <c r="K13" s="26">
        <v>23</v>
      </c>
      <c r="L13" s="15">
        <f t="shared" si="5"/>
        <v>0.88461538461538458</v>
      </c>
      <c r="M13" s="64">
        <f t="shared" si="0"/>
        <v>0.82523476523476513</v>
      </c>
    </row>
    <row r="14" spans="1:13" ht="20.100000000000001" customHeight="1">
      <c r="A14" s="2">
        <v>9</v>
      </c>
      <c r="B14" s="5" t="s">
        <v>490</v>
      </c>
      <c r="C14" s="26">
        <v>16</v>
      </c>
      <c r="D14" s="15">
        <f t="shared" si="1"/>
        <v>0.76190476190476186</v>
      </c>
      <c r="E14" s="26">
        <v>17</v>
      </c>
      <c r="F14" s="15">
        <f t="shared" si="2"/>
        <v>0.77272727272727271</v>
      </c>
      <c r="G14" s="26">
        <v>15</v>
      </c>
      <c r="H14" s="15">
        <f t="shared" si="3"/>
        <v>0.75</v>
      </c>
      <c r="I14" s="26">
        <v>16</v>
      </c>
      <c r="J14" s="15">
        <f t="shared" si="4"/>
        <v>0.76190476190476186</v>
      </c>
      <c r="K14" s="26">
        <v>15</v>
      </c>
      <c r="L14" s="15">
        <f t="shared" si="5"/>
        <v>0.57692307692307687</v>
      </c>
      <c r="M14" s="64">
        <f t="shared" si="0"/>
        <v>0.72469197469197455</v>
      </c>
    </row>
    <row r="15" spans="1:13" ht="20.100000000000001" customHeight="1">
      <c r="A15" s="2">
        <v>10</v>
      </c>
      <c r="B15" s="5" t="s">
        <v>491</v>
      </c>
      <c r="C15" s="26">
        <v>13</v>
      </c>
      <c r="D15" s="15">
        <f t="shared" si="1"/>
        <v>0.61904761904761907</v>
      </c>
      <c r="E15" s="26">
        <v>15</v>
      </c>
      <c r="F15" s="15">
        <f t="shared" si="2"/>
        <v>0.68181818181818177</v>
      </c>
      <c r="G15" s="26">
        <v>12</v>
      </c>
      <c r="H15" s="15">
        <f t="shared" si="3"/>
        <v>0.6</v>
      </c>
      <c r="I15" s="26">
        <v>8</v>
      </c>
      <c r="J15" s="15">
        <f t="shared" si="4"/>
        <v>0.38095238095238093</v>
      </c>
      <c r="K15" s="26">
        <v>10</v>
      </c>
      <c r="L15" s="15">
        <f t="shared" si="5"/>
        <v>0.38461538461538464</v>
      </c>
      <c r="M15" s="64">
        <f t="shared" si="0"/>
        <v>0.53328671328671329</v>
      </c>
    </row>
    <row r="16" spans="1:13" ht="20.100000000000001" customHeight="1">
      <c r="A16" s="2">
        <v>11</v>
      </c>
      <c r="B16" s="5" t="s">
        <v>492</v>
      </c>
      <c r="C16" s="26">
        <v>2</v>
      </c>
      <c r="D16" s="15">
        <f t="shared" si="1"/>
        <v>9.5238095238095233E-2</v>
      </c>
      <c r="E16" s="26">
        <v>5</v>
      </c>
      <c r="F16" s="15">
        <f t="shared" si="2"/>
        <v>0.22727272727272727</v>
      </c>
      <c r="G16" s="26">
        <v>3</v>
      </c>
      <c r="H16" s="15">
        <f t="shared" si="3"/>
        <v>0.15</v>
      </c>
      <c r="I16" s="26">
        <v>2</v>
      </c>
      <c r="J16" s="15">
        <f t="shared" si="4"/>
        <v>9.5238095238095233E-2</v>
      </c>
      <c r="K16" s="26">
        <v>6</v>
      </c>
      <c r="L16" s="15">
        <f t="shared" si="5"/>
        <v>0.23076923076923078</v>
      </c>
      <c r="M16" s="106">
        <f t="shared" si="0"/>
        <v>0.1597036297036297</v>
      </c>
    </row>
    <row r="17" spans="1:13" ht="20.100000000000001" customHeight="1">
      <c r="A17" s="2">
        <v>12</v>
      </c>
      <c r="B17" s="5" t="s">
        <v>493</v>
      </c>
      <c r="C17" s="26">
        <v>18</v>
      </c>
      <c r="D17" s="15">
        <f t="shared" si="1"/>
        <v>0.8571428571428571</v>
      </c>
      <c r="E17" s="26">
        <v>20</v>
      </c>
      <c r="F17" s="15">
        <f t="shared" si="2"/>
        <v>0.90909090909090906</v>
      </c>
      <c r="G17" s="26">
        <v>17</v>
      </c>
      <c r="H17" s="15">
        <f t="shared" si="3"/>
        <v>0.85</v>
      </c>
      <c r="I17" s="26">
        <v>18</v>
      </c>
      <c r="J17" s="15">
        <f t="shared" si="4"/>
        <v>0.8571428571428571</v>
      </c>
      <c r="K17" s="26">
        <v>24</v>
      </c>
      <c r="L17" s="15">
        <f t="shared" si="5"/>
        <v>0.92307692307692313</v>
      </c>
      <c r="M17" s="64">
        <f t="shared" si="0"/>
        <v>0.87929070929070929</v>
      </c>
    </row>
    <row r="18" spans="1:13" ht="20.100000000000001" customHeight="1">
      <c r="A18" s="2">
        <v>13</v>
      </c>
      <c r="B18" s="5" t="s">
        <v>494</v>
      </c>
      <c r="C18" s="26">
        <v>9</v>
      </c>
      <c r="D18" s="15">
        <f t="shared" si="1"/>
        <v>0.42857142857142855</v>
      </c>
      <c r="E18" s="26">
        <v>9</v>
      </c>
      <c r="F18" s="15">
        <f t="shared" si="2"/>
        <v>0.40909090909090912</v>
      </c>
      <c r="G18" s="26">
        <v>10</v>
      </c>
      <c r="H18" s="15">
        <f t="shared" si="3"/>
        <v>0.5</v>
      </c>
      <c r="I18" s="26">
        <v>12</v>
      </c>
      <c r="J18" s="15">
        <f t="shared" si="4"/>
        <v>0.5714285714285714</v>
      </c>
      <c r="K18" s="26">
        <v>15</v>
      </c>
      <c r="L18" s="15">
        <f t="shared" si="5"/>
        <v>0.57692307692307687</v>
      </c>
      <c r="M18" s="64">
        <f t="shared" si="0"/>
        <v>0.49720279720279714</v>
      </c>
    </row>
    <row r="19" spans="1:13" ht="20.100000000000001" customHeight="1">
      <c r="A19" s="2">
        <v>14</v>
      </c>
      <c r="B19" s="5" t="s">
        <v>495</v>
      </c>
      <c r="C19" s="26">
        <v>18</v>
      </c>
      <c r="D19" s="15">
        <f t="shared" si="1"/>
        <v>0.8571428571428571</v>
      </c>
      <c r="E19" s="26">
        <v>17</v>
      </c>
      <c r="F19" s="15">
        <f t="shared" si="2"/>
        <v>0.77272727272727271</v>
      </c>
      <c r="G19" s="26">
        <v>14</v>
      </c>
      <c r="H19" s="15">
        <f t="shared" si="3"/>
        <v>0.7</v>
      </c>
      <c r="I19" s="26">
        <v>18</v>
      </c>
      <c r="J19" s="15">
        <f t="shared" si="4"/>
        <v>0.8571428571428571</v>
      </c>
      <c r="K19" s="26">
        <v>18</v>
      </c>
      <c r="L19" s="15">
        <f t="shared" si="5"/>
        <v>0.69230769230769229</v>
      </c>
      <c r="M19" s="64">
        <f t="shared" si="0"/>
        <v>0.77586413586413572</v>
      </c>
    </row>
    <row r="20" spans="1:13" ht="20.100000000000001" customHeight="1">
      <c r="A20" s="2">
        <v>15</v>
      </c>
      <c r="B20" s="5" t="s">
        <v>496</v>
      </c>
      <c r="C20" s="26">
        <v>14</v>
      </c>
      <c r="D20" s="15">
        <f t="shared" si="1"/>
        <v>0.66666666666666663</v>
      </c>
      <c r="E20" s="26">
        <v>15</v>
      </c>
      <c r="F20" s="15">
        <f t="shared" si="2"/>
        <v>0.68181818181818177</v>
      </c>
      <c r="G20" s="26">
        <v>15</v>
      </c>
      <c r="H20" s="15">
        <f t="shared" si="3"/>
        <v>0.75</v>
      </c>
      <c r="I20" s="26">
        <v>17</v>
      </c>
      <c r="J20" s="15">
        <f t="shared" si="4"/>
        <v>0.80952380952380953</v>
      </c>
      <c r="K20" s="26">
        <v>18</v>
      </c>
      <c r="L20" s="15">
        <f t="shared" si="5"/>
        <v>0.69230769230769229</v>
      </c>
      <c r="M20" s="64">
        <f t="shared" si="0"/>
        <v>0.72006327006327009</v>
      </c>
    </row>
    <row r="21" spans="1:13" ht="20.100000000000001" customHeight="1">
      <c r="A21" s="2">
        <v>16</v>
      </c>
      <c r="B21" s="5" t="s">
        <v>497</v>
      </c>
      <c r="C21" s="26">
        <v>17</v>
      </c>
      <c r="D21" s="15">
        <f t="shared" si="1"/>
        <v>0.80952380952380953</v>
      </c>
      <c r="E21" s="26">
        <v>18</v>
      </c>
      <c r="F21" s="15">
        <f t="shared" si="2"/>
        <v>0.81818181818181823</v>
      </c>
      <c r="G21" s="26">
        <v>15</v>
      </c>
      <c r="H21" s="15">
        <f t="shared" si="3"/>
        <v>0.75</v>
      </c>
      <c r="I21" s="26">
        <v>15</v>
      </c>
      <c r="J21" s="15">
        <f t="shared" si="4"/>
        <v>0.7142857142857143</v>
      </c>
      <c r="K21" s="26">
        <v>20</v>
      </c>
      <c r="L21" s="15">
        <f t="shared" si="5"/>
        <v>0.76923076923076927</v>
      </c>
      <c r="M21" s="64">
        <f t="shared" si="0"/>
        <v>0.77224442224442225</v>
      </c>
    </row>
    <row r="22" spans="1:13" ht="20.100000000000001" customHeight="1">
      <c r="A22" s="2">
        <v>17</v>
      </c>
      <c r="B22" s="5" t="s">
        <v>498</v>
      </c>
      <c r="C22" s="26">
        <v>18</v>
      </c>
      <c r="D22" s="15">
        <f t="shared" si="1"/>
        <v>0.8571428571428571</v>
      </c>
      <c r="E22" s="26">
        <v>17</v>
      </c>
      <c r="F22" s="15">
        <f t="shared" si="2"/>
        <v>0.77272727272727271</v>
      </c>
      <c r="G22" s="26">
        <v>14</v>
      </c>
      <c r="H22" s="15">
        <f t="shared" si="3"/>
        <v>0.7</v>
      </c>
      <c r="I22" s="26">
        <v>13</v>
      </c>
      <c r="J22" s="15">
        <f t="shared" si="4"/>
        <v>0.61904761904761907</v>
      </c>
      <c r="K22" s="26">
        <v>13</v>
      </c>
      <c r="L22" s="15">
        <f t="shared" si="5"/>
        <v>0.5</v>
      </c>
      <c r="M22" s="64">
        <f t="shared" si="0"/>
        <v>0.68978354978354972</v>
      </c>
    </row>
    <row r="23" spans="1:13" ht="20.100000000000001" customHeight="1">
      <c r="A23" s="2">
        <v>18</v>
      </c>
      <c r="B23" s="5" t="s">
        <v>499</v>
      </c>
      <c r="C23" s="26">
        <v>17</v>
      </c>
      <c r="D23" s="15">
        <f t="shared" si="1"/>
        <v>0.80952380952380953</v>
      </c>
      <c r="E23" s="26">
        <v>17</v>
      </c>
      <c r="F23" s="15">
        <f t="shared" si="2"/>
        <v>0.77272727272727271</v>
      </c>
      <c r="G23" s="26">
        <v>14</v>
      </c>
      <c r="H23" s="15">
        <f t="shared" si="3"/>
        <v>0.7</v>
      </c>
      <c r="I23" s="26">
        <v>13</v>
      </c>
      <c r="J23" s="15">
        <f t="shared" si="4"/>
        <v>0.61904761904761907</v>
      </c>
      <c r="K23" s="26">
        <v>13</v>
      </c>
      <c r="L23" s="15">
        <f t="shared" si="5"/>
        <v>0.5</v>
      </c>
      <c r="M23" s="64">
        <f t="shared" si="0"/>
        <v>0.68025974025974023</v>
      </c>
    </row>
    <row r="24" spans="1:13" ht="20.100000000000001" customHeight="1">
      <c r="A24" s="2">
        <v>19</v>
      </c>
      <c r="B24" s="5" t="s">
        <v>500</v>
      </c>
      <c r="C24" s="26">
        <v>17</v>
      </c>
      <c r="D24" s="15">
        <f t="shared" si="1"/>
        <v>0.80952380952380953</v>
      </c>
      <c r="E24" s="26">
        <v>18</v>
      </c>
      <c r="F24" s="15">
        <f t="shared" si="2"/>
        <v>0.81818181818181823</v>
      </c>
      <c r="G24" s="26">
        <v>17</v>
      </c>
      <c r="H24" s="15">
        <f t="shared" si="3"/>
        <v>0.85</v>
      </c>
      <c r="I24" s="26">
        <v>9</v>
      </c>
      <c r="J24" s="15">
        <f t="shared" si="4"/>
        <v>0.42857142857142855</v>
      </c>
      <c r="K24" s="26">
        <v>12</v>
      </c>
      <c r="L24" s="15">
        <f t="shared" si="5"/>
        <v>0.46153846153846156</v>
      </c>
      <c r="M24" s="64">
        <f t="shared" si="0"/>
        <v>0.67356310356310356</v>
      </c>
    </row>
    <row r="25" spans="1:13" ht="20.100000000000001" customHeight="1">
      <c r="A25" s="2">
        <v>20</v>
      </c>
      <c r="B25" s="5" t="s">
        <v>501</v>
      </c>
      <c r="C25" s="26">
        <v>21</v>
      </c>
      <c r="D25" s="15">
        <f t="shared" si="1"/>
        <v>1</v>
      </c>
      <c r="E25" s="26">
        <v>21</v>
      </c>
      <c r="F25" s="15">
        <f t="shared" si="2"/>
        <v>0.95454545454545459</v>
      </c>
      <c r="G25" s="26">
        <v>18</v>
      </c>
      <c r="H25" s="15">
        <f t="shared" si="3"/>
        <v>0.9</v>
      </c>
      <c r="I25" s="26">
        <v>22</v>
      </c>
      <c r="J25" s="15">
        <f t="shared" si="4"/>
        <v>1.0476190476190477</v>
      </c>
      <c r="K25" s="26">
        <v>22</v>
      </c>
      <c r="L25" s="15">
        <f t="shared" si="5"/>
        <v>0.84615384615384615</v>
      </c>
      <c r="M25" s="64">
        <f t="shared" si="0"/>
        <v>0.94966366966366955</v>
      </c>
    </row>
    <row r="26" spans="1:13" ht="20.100000000000001" customHeight="1">
      <c r="A26" s="2">
        <v>21</v>
      </c>
      <c r="B26" s="5" t="s">
        <v>502</v>
      </c>
      <c r="C26" s="26">
        <v>17</v>
      </c>
      <c r="D26" s="15">
        <f t="shared" si="1"/>
        <v>0.80952380952380953</v>
      </c>
      <c r="E26" s="26">
        <v>18</v>
      </c>
      <c r="F26" s="15">
        <f t="shared" si="2"/>
        <v>0.81818181818181823</v>
      </c>
      <c r="G26" s="26">
        <v>16</v>
      </c>
      <c r="H26" s="15">
        <f t="shared" si="3"/>
        <v>0.8</v>
      </c>
      <c r="I26" s="26">
        <v>16</v>
      </c>
      <c r="J26" s="15">
        <f t="shared" si="4"/>
        <v>0.76190476190476186</v>
      </c>
      <c r="K26" s="26">
        <v>19</v>
      </c>
      <c r="L26" s="15">
        <f t="shared" si="5"/>
        <v>0.73076923076923073</v>
      </c>
      <c r="M26" s="64">
        <f t="shared" si="0"/>
        <v>0.78407592407592408</v>
      </c>
    </row>
    <row r="27" spans="1:13" ht="20.100000000000001" customHeight="1">
      <c r="A27" s="2">
        <v>22</v>
      </c>
      <c r="B27" s="5" t="s">
        <v>503</v>
      </c>
      <c r="C27" s="26">
        <v>14</v>
      </c>
      <c r="D27" s="15">
        <f t="shared" si="1"/>
        <v>0.66666666666666663</v>
      </c>
      <c r="E27" s="26">
        <v>12</v>
      </c>
      <c r="F27" s="15">
        <f t="shared" si="2"/>
        <v>0.54545454545454541</v>
      </c>
      <c r="G27" s="26">
        <v>12</v>
      </c>
      <c r="H27" s="15">
        <f t="shared" si="3"/>
        <v>0.6</v>
      </c>
      <c r="I27" s="26">
        <v>11</v>
      </c>
      <c r="J27" s="15">
        <f t="shared" si="4"/>
        <v>0.52380952380952384</v>
      </c>
      <c r="K27" s="26">
        <v>14</v>
      </c>
      <c r="L27" s="15">
        <f t="shared" si="5"/>
        <v>0.53846153846153844</v>
      </c>
      <c r="M27" s="64">
        <f t="shared" si="0"/>
        <v>0.57487845487845479</v>
      </c>
    </row>
    <row r="28" spans="1:13" ht="20.100000000000001" customHeight="1">
      <c r="A28" s="2">
        <v>23</v>
      </c>
      <c r="B28" s="5" t="s">
        <v>504</v>
      </c>
      <c r="C28" s="26">
        <v>9</v>
      </c>
      <c r="D28" s="15">
        <f t="shared" si="1"/>
        <v>0.42857142857142855</v>
      </c>
      <c r="E28" s="26">
        <v>9</v>
      </c>
      <c r="F28" s="15">
        <f t="shared" si="2"/>
        <v>0.40909090909090912</v>
      </c>
      <c r="G28" s="26">
        <v>9</v>
      </c>
      <c r="H28" s="15">
        <f t="shared" si="3"/>
        <v>0.45</v>
      </c>
      <c r="I28" s="26">
        <v>9</v>
      </c>
      <c r="J28" s="15">
        <f t="shared" si="4"/>
        <v>0.42857142857142855</v>
      </c>
      <c r="K28" s="26">
        <v>9</v>
      </c>
      <c r="L28" s="15">
        <f t="shared" si="5"/>
        <v>0.34615384615384615</v>
      </c>
      <c r="M28" s="64">
        <f t="shared" si="0"/>
        <v>0.41247752247752245</v>
      </c>
    </row>
    <row r="29" spans="1:13" ht="20.100000000000001" customHeight="1">
      <c r="A29" s="2">
        <v>24</v>
      </c>
      <c r="B29" s="5" t="s">
        <v>505</v>
      </c>
      <c r="C29" s="26">
        <v>17</v>
      </c>
      <c r="D29" s="15">
        <f t="shared" si="1"/>
        <v>0.80952380952380953</v>
      </c>
      <c r="E29" s="26">
        <v>19</v>
      </c>
      <c r="F29" s="15">
        <f t="shared" si="2"/>
        <v>0.86363636363636365</v>
      </c>
      <c r="G29" s="26">
        <v>15</v>
      </c>
      <c r="H29" s="15">
        <f t="shared" si="3"/>
        <v>0.75</v>
      </c>
      <c r="I29" s="26">
        <v>16</v>
      </c>
      <c r="J29" s="15">
        <f t="shared" si="4"/>
        <v>0.76190476190476186</v>
      </c>
      <c r="K29" s="26">
        <v>20</v>
      </c>
      <c r="L29" s="15">
        <f t="shared" si="5"/>
        <v>0.76923076923076927</v>
      </c>
      <c r="M29" s="64">
        <f t="shared" si="0"/>
        <v>0.79085914085914077</v>
      </c>
    </row>
    <row r="30" spans="1:13" ht="20.100000000000001" customHeight="1">
      <c r="A30" s="9">
        <v>25</v>
      </c>
      <c r="B30" s="5" t="s">
        <v>506</v>
      </c>
      <c r="C30" s="26">
        <v>13</v>
      </c>
      <c r="D30" s="15">
        <f t="shared" si="1"/>
        <v>0.61904761904761907</v>
      </c>
      <c r="E30" s="26">
        <v>13</v>
      </c>
      <c r="F30" s="15">
        <f t="shared" si="2"/>
        <v>0.59090909090909094</v>
      </c>
      <c r="G30" s="26">
        <v>12</v>
      </c>
      <c r="H30" s="15">
        <f t="shared" si="3"/>
        <v>0.6</v>
      </c>
      <c r="I30" s="26">
        <v>10</v>
      </c>
      <c r="J30" s="15">
        <f t="shared" si="4"/>
        <v>0.47619047619047616</v>
      </c>
      <c r="K30" s="26">
        <v>15</v>
      </c>
      <c r="L30" s="15">
        <f t="shared" si="5"/>
        <v>0.57692307692307687</v>
      </c>
      <c r="M30" s="64">
        <f t="shared" si="0"/>
        <v>0.57261405261405263</v>
      </c>
    </row>
    <row r="31" spans="1:13" ht="20.100000000000001" customHeight="1">
      <c r="A31" s="2">
        <v>26</v>
      </c>
      <c r="B31" s="5" t="s">
        <v>507</v>
      </c>
      <c r="C31" s="26">
        <v>9</v>
      </c>
      <c r="D31" s="15">
        <f t="shared" si="1"/>
        <v>0.42857142857142855</v>
      </c>
      <c r="E31" s="26">
        <v>9</v>
      </c>
      <c r="F31" s="15">
        <f t="shared" si="2"/>
        <v>0.40909090909090912</v>
      </c>
      <c r="G31" s="26">
        <v>9</v>
      </c>
      <c r="H31" s="15">
        <f t="shared" si="3"/>
        <v>0.45</v>
      </c>
      <c r="I31" s="26">
        <v>12</v>
      </c>
      <c r="J31" s="15">
        <f t="shared" si="4"/>
        <v>0.5714285714285714</v>
      </c>
      <c r="K31" s="26">
        <v>13</v>
      </c>
      <c r="L31" s="15">
        <f t="shared" si="5"/>
        <v>0.5</v>
      </c>
      <c r="M31" s="64">
        <f t="shared" si="0"/>
        <v>0.47181818181818186</v>
      </c>
    </row>
    <row r="32" spans="1:13" ht="20.100000000000001" customHeight="1">
      <c r="A32" s="24">
        <v>27</v>
      </c>
      <c r="B32" s="5" t="s">
        <v>508</v>
      </c>
      <c r="C32" s="26">
        <v>10</v>
      </c>
      <c r="D32" s="15">
        <f t="shared" si="1"/>
        <v>0.47619047619047616</v>
      </c>
      <c r="E32" s="26">
        <v>8</v>
      </c>
      <c r="F32" s="15">
        <f t="shared" si="2"/>
        <v>0.36363636363636365</v>
      </c>
      <c r="G32" s="26">
        <v>9</v>
      </c>
      <c r="H32" s="15">
        <f t="shared" si="3"/>
        <v>0.45</v>
      </c>
      <c r="I32" s="21">
        <v>13</v>
      </c>
      <c r="J32" s="15">
        <f t="shared" si="4"/>
        <v>0.61904761904761907</v>
      </c>
      <c r="K32" s="26">
        <v>15</v>
      </c>
      <c r="L32" s="15">
        <f t="shared" si="5"/>
        <v>0.57692307692307687</v>
      </c>
      <c r="M32" s="64">
        <f t="shared" si="0"/>
        <v>0.49715950715950719</v>
      </c>
    </row>
    <row r="33" spans="1:13" ht="20.100000000000001" customHeight="1">
      <c r="A33" s="2">
        <v>28</v>
      </c>
      <c r="B33" s="5" t="s">
        <v>509</v>
      </c>
      <c r="C33" s="26">
        <v>18</v>
      </c>
      <c r="D33" s="15">
        <f t="shared" si="1"/>
        <v>0.8571428571428571</v>
      </c>
      <c r="E33" s="26">
        <v>19</v>
      </c>
      <c r="F33" s="15">
        <f t="shared" si="2"/>
        <v>0.86363636363636365</v>
      </c>
      <c r="G33" s="26">
        <v>16</v>
      </c>
      <c r="H33" s="15">
        <f t="shared" si="3"/>
        <v>0.8</v>
      </c>
      <c r="I33" s="18">
        <v>21</v>
      </c>
      <c r="J33" s="15">
        <f t="shared" si="4"/>
        <v>1</v>
      </c>
      <c r="K33" s="26">
        <v>22</v>
      </c>
      <c r="L33" s="15">
        <f t="shared" si="5"/>
        <v>0.84615384615384615</v>
      </c>
      <c r="M33" s="64">
        <f t="shared" si="0"/>
        <v>0.87338661338661328</v>
      </c>
    </row>
    <row r="34" spans="1:13" ht="20.100000000000001" customHeight="1">
      <c r="A34" s="2">
        <v>29</v>
      </c>
      <c r="B34" s="5" t="s">
        <v>510</v>
      </c>
      <c r="C34" s="26">
        <v>12</v>
      </c>
      <c r="D34" s="15">
        <f t="shared" si="1"/>
        <v>0.5714285714285714</v>
      </c>
      <c r="E34" s="26">
        <v>13</v>
      </c>
      <c r="F34" s="15">
        <f t="shared" si="2"/>
        <v>0.59090909090909094</v>
      </c>
      <c r="G34" s="26">
        <v>13</v>
      </c>
      <c r="H34" s="15">
        <f t="shared" si="3"/>
        <v>0.65</v>
      </c>
      <c r="I34" s="18">
        <v>8</v>
      </c>
      <c r="J34" s="15">
        <f t="shared" si="4"/>
        <v>0.38095238095238093</v>
      </c>
      <c r="K34" s="26">
        <v>8</v>
      </c>
      <c r="L34" s="15">
        <f t="shared" si="5"/>
        <v>0.30769230769230771</v>
      </c>
      <c r="M34" s="64">
        <f t="shared" si="0"/>
        <v>0.50019647019647029</v>
      </c>
    </row>
    <row r="35" spans="1:13" ht="20.100000000000001" customHeight="1">
      <c r="A35" s="2">
        <v>30</v>
      </c>
      <c r="B35" s="5" t="s">
        <v>511</v>
      </c>
      <c r="C35" s="26">
        <v>13</v>
      </c>
      <c r="D35" s="15">
        <f t="shared" si="1"/>
        <v>0.61904761904761907</v>
      </c>
      <c r="E35" s="26">
        <v>12</v>
      </c>
      <c r="F35" s="15">
        <f t="shared" si="2"/>
        <v>0.54545454545454541</v>
      </c>
      <c r="G35" s="26">
        <v>11</v>
      </c>
      <c r="H35" s="15">
        <f t="shared" si="3"/>
        <v>0.55000000000000004</v>
      </c>
      <c r="I35" s="18">
        <v>9</v>
      </c>
      <c r="J35" s="15">
        <f t="shared" si="4"/>
        <v>0.42857142857142855</v>
      </c>
      <c r="K35" s="26">
        <v>9</v>
      </c>
      <c r="L35" s="15">
        <f t="shared" si="5"/>
        <v>0.34615384615384615</v>
      </c>
      <c r="M35" s="64">
        <f t="shared" si="0"/>
        <v>0.49784548784548788</v>
      </c>
    </row>
    <row r="36" spans="1:13" ht="20.100000000000001" customHeight="1">
      <c r="A36" s="2">
        <v>31</v>
      </c>
      <c r="B36" s="5" t="s">
        <v>512</v>
      </c>
      <c r="C36" s="26">
        <v>17</v>
      </c>
      <c r="D36" s="15">
        <f t="shared" si="1"/>
        <v>0.80952380952380953</v>
      </c>
      <c r="E36" s="26">
        <v>16</v>
      </c>
      <c r="F36" s="15">
        <f t="shared" si="2"/>
        <v>0.72727272727272729</v>
      </c>
      <c r="G36" s="26">
        <v>17</v>
      </c>
      <c r="H36" s="15">
        <f t="shared" si="3"/>
        <v>0.85</v>
      </c>
      <c r="I36" s="18">
        <v>13</v>
      </c>
      <c r="J36" s="15">
        <f t="shared" si="4"/>
        <v>0.61904761904761907</v>
      </c>
      <c r="K36" s="26">
        <v>19</v>
      </c>
      <c r="L36" s="15">
        <f t="shared" si="5"/>
        <v>0.73076923076923073</v>
      </c>
      <c r="M36" s="64">
        <f t="shared" si="0"/>
        <v>0.74732267732267732</v>
      </c>
    </row>
    <row r="37" spans="1:13" ht="20.100000000000001" customHeight="1">
      <c r="A37" s="2">
        <v>32</v>
      </c>
      <c r="B37" s="5" t="s">
        <v>513</v>
      </c>
      <c r="C37" s="26">
        <v>0</v>
      </c>
      <c r="D37" s="15">
        <f t="shared" si="1"/>
        <v>0</v>
      </c>
      <c r="E37" s="26">
        <v>1</v>
      </c>
      <c r="F37" s="15">
        <f t="shared" si="2"/>
        <v>4.5454545454545456E-2</v>
      </c>
      <c r="G37" s="26">
        <v>0</v>
      </c>
      <c r="H37" s="15">
        <f t="shared" si="3"/>
        <v>0</v>
      </c>
      <c r="I37" s="18">
        <v>0</v>
      </c>
      <c r="J37" s="15">
        <f t="shared" si="4"/>
        <v>0</v>
      </c>
      <c r="K37" s="26">
        <v>0</v>
      </c>
      <c r="L37" s="15">
        <f t="shared" si="5"/>
        <v>0</v>
      </c>
      <c r="M37" s="106">
        <f t="shared" si="0"/>
        <v>9.0909090909090905E-3</v>
      </c>
    </row>
    <row r="38" spans="1:13" ht="20.100000000000001" customHeight="1">
      <c r="A38" s="2">
        <v>33</v>
      </c>
      <c r="B38" s="5" t="s">
        <v>514</v>
      </c>
      <c r="C38" s="26">
        <v>16</v>
      </c>
      <c r="D38" s="15">
        <f t="shared" si="1"/>
        <v>0.76190476190476186</v>
      </c>
      <c r="E38" s="26">
        <v>16</v>
      </c>
      <c r="F38" s="15">
        <f t="shared" si="2"/>
        <v>0.72727272727272729</v>
      </c>
      <c r="G38" s="26">
        <v>13</v>
      </c>
      <c r="H38" s="15">
        <f t="shared" si="3"/>
        <v>0.65</v>
      </c>
      <c r="I38" s="18">
        <v>15</v>
      </c>
      <c r="J38" s="15">
        <f t="shared" si="4"/>
        <v>0.7142857142857143</v>
      </c>
      <c r="K38" s="26">
        <v>16</v>
      </c>
      <c r="L38" s="15">
        <f t="shared" si="5"/>
        <v>0.61538461538461542</v>
      </c>
      <c r="M38" s="64">
        <f t="shared" si="0"/>
        <v>0.69376956376956378</v>
      </c>
    </row>
    <row r="39" spans="1:13" ht="20.100000000000001" customHeight="1">
      <c r="A39" s="2">
        <v>34</v>
      </c>
      <c r="B39" s="5" t="s">
        <v>515</v>
      </c>
      <c r="C39" s="26">
        <v>16</v>
      </c>
      <c r="D39" s="15">
        <f t="shared" si="1"/>
        <v>0.76190476190476186</v>
      </c>
      <c r="E39" s="26">
        <v>16</v>
      </c>
      <c r="F39" s="15">
        <f t="shared" si="2"/>
        <v>0.72727272727272729</v>
      </c>
      <c r="G39" s="26">
        <v>12</v>
      </c>
      <c r="H39" s="15">
        <f t="shared" si="3"/>
        <v>0.6</v>
      </c>
      <c r="I39" s="18">
        <v>20</v>
      </c>
      <c r="J39" s="15">
        <f t="shared" si="4"/>
        <v>0.95238095238095233</v>
      </c>
      <c r="K39" s="26">
        <v>22</v>
      </c>
      <c r="L39" s="15">
        <f t="shared" si="5"/>
        <v>0.84615384615384615</v>
      </c>
      <c r="M39" s="64">
        <f t="shared" si="0"/>
        <v>0.77754245754245754</v>
      </c>
    </row>
    <row r="40" spans="1:13" ht="20.100000000000001" customHeight="1">
      <c r="A40" s="2">
        <v>35</v>
      </c>
      <c r="B40" s="5" t="s">
        <v>516</v>
      </c>
      <c r="C40" s="26">
        <v>10</v>
      </c>
      <c r="D40" s="15">
        <f t="shared" si="1"/>
        <v>0.47619047619047616</v>
      </c>
      <c r="E40" s="26">
        <v>10</v>
      </c>
      <c r="F40" s="15">
        <f t="shared" si="2"/>
        <v>0.45454545454545453</v>
      </c>
      <c r="G40" s="26">
        <v>10</v>
      </c>
      <c r="H40" s="15">
        <f t="shared" si="3"/>
        <v>0.5</v>
      </c>
      <c r="I40" s="18">
        <v>7</v>
      </c>
      <c r="J40" s="15">
        <f t="shared" si="4"/>
        <v>0.33333333333333331</v>
      </c>
      <c r="K40" s="26">
        <v>8</v>
      </c>
      <c r="L40" s="15">
        <f t="shared" si="5"/>
        <v>0.30769230769230771</v>
      </c>
      <c r="M40" s="64">
        <f t="shared" si="0"/>
        <v>0.41435231435231434</v>
      </c>
    </row>
    <row r="41" spans="1:13" ht="20.100000000000001" customHeight="1">
      <c r="A41" s="2">
        <v>36</v>
      </c>
      <c r="B41" s="5" t="s">
        <v>517</v>
      </c>
      <c r="C41" s="26">
        <v>16</v>
      </c>
      <c r="D41" s="15">
        <f t="shared" si="1"/>
        <v>0.76190476190476186</v>
      </c>
      <c r="E41" s="26">
        <v>15</v>
      </c>
      <c r="F41" s="15">
        <f t="shared" si="2"/>
        <v>0.68181818181818177</v>
      </c>
      <c r="G41" s="26">
        <v>14</v>
      </c>
      <c r="H41" s="15">
        <f t="shared" si="3"/>
        <v>0.7</v>
      </c>
      <c r="I41" s="18">
        <v>10</v>
      </c>
      <c r="J41" s="15">
        <f t="shared" si="4"/>
        <v>0.47619047619047616</v>
      </c>
      <c r="K41" s="26">
        <v>10</v>
      </c>
      <c r="L41" s="15">
        <f t="shared" si="5"/>
        <v>0.38461538461538464</v>
      </c>
      <c r="M41" s="64">
        <f t="shared" si="0"/>
        <v>0.60090576090576087</v>
      </c>
    </row>
    <row r="42" spans="1:13" ht="20.100000000000001" customHeight="1">
      <c r="A42" s="2">
        <v>37</v>
      </c>
      <c r="B42" s="5" t="s">
        <v>664</v>
      </c>
      <c r="C42" s="26">
        <v>15</v>
      </c>
      <c r="D42" s="15">
        <f t="shared" si="1"/>
        <v>0.7142857142857143</v>
      </c>
      <c r="E42" s="26">
        <v>16</v>
      </c>
      <c r="F42" s="15">
        <f t="shared" si="2"/>
        <v>0.72727272727272729</v>
      </c>
      <c r="G42" s="26">
        <v>12</v>
      </c>
      <c r="H42" s="15">
        <f t="shared" si="3"/>
        <v>0.6</v>
      </c>
      <c r="I42" s="18">
        <v>17</v>
      </c>
      <c r="J42" s="15">
        <f t="shared" si="4"/>
        <v>0.80952380952380953</v>
      </c>
      <c r="K42" s="26">
        <v>20</v>
      </c>
      <c r="L42" s="15">
        <f t="shared" si="5"/>
        <v>0.76923076923076927</v>
      </c>
      <c r="M42" s="64">
        <f t="shared" si="0"/>
        <v>0.72406260406260403</v>
      </c>
    </row>
    <row r="43" spans="1:13" ht="20.100000000000001" customHeight="1">
      <c r="A43" s="2">
        <v>38</v>
      </c>
      <c r="B43" s="5" t="s">
        <v>665</v>
      </c>
      <c r="C43" s="26">
        <v>19</v>
      </c>
      <c r="D43" s="15">
        <f t="shared" si="1"/>
        <v>0.90476190476190477</v>
      </c>
      <c r="E43" s="26">
        <v>20</v>
      </c>
      <c r="F43" s="15">
        <f t="shared" si="2"/>
        <v>0.90909090909090906</v>
      </c>
      <c r="G43" s="26">
        <v>15</v>
      </c>
      <c r="H43" s="15">
        <f t="shared" si="3"/>
        <v>0.75</v>
      </c>
      <c r="I43" s="18">
        <v>17</v>
      </c>
      <c r="J43" s="15">
        <f t="shared" si="4"/>
        <v>0.80952380952380953</v>
      </c>
      <c r="K43" s="26">
        <v>21</v>
      </c>
      <c r="L43" s="15">
        <f t="shared" si="5"/>
        <v>0.80769230769230771</v>
      </c>
      <c r="M43" s="64">
        <f t="shared" si="0"/>
        <v>0.83621378621378617</v>
      </c>
    </row>
    <row r="44" spans="1:13" ht="20.100000000000001" customHeight="1">
      <c r="A44" s="2">
        <v>39</v>
      </c>
      <c r="B44" s="5" t="s">
        <v>666</v>
      </c>
      <c r="C44" s="26">
        <v>20</v>
      </c>
      <c r="D44" s="15">
        <f t="shared" si="1"/>
        <v>0.95238095238095233</v>
      </c>
      <c r="E44" s="26">
        <v>19</v>
      </c>
      <c r="F44" s="15">
        <f t="shared" si="2"/>
        <v>0.86363636363636365</v>
      </c>
      <c r="G44" s="26">
        <v>17</v>
      </c>
      <c r="H44" s="15">
        <f t="shared" si="3"/>
        <v>0.85</v>
      </c>
      <c r="I44" s="18">
        <v>16</v>
      </c>
      <c r="J44" s="15">
        <f t="shared" si="4"/>
        <v>0.76190476190476186</v>
      </c>
      <c r="K44" s="26">
        <v>21</v>
      </c>
      <c r="L44" s="15">
        <f t="shared" si="5"/>
        <v>0.80769230769230771</v>
      </c>
      <c r="M44" s="64">
        <f t="shared" si="0"/>
        <v>0.84712287712287715</v>
      </c>
    </row>
    <row r="45" spans="1:13" ht="24.95" customHeight="1">
      <c r="B45" s="105" t="s">
        <v>676</v>
      </c>
      <c r="D45" s="20"/>
      <c r="E45" s="55"/>
    </row>
    <row r="46" spans="1:13" ht="24.95" customHeight="1"/>
    <row r="47" spans="1:13" ht="24.95" customHeight="1"/>
    <row r="48" spans="1:13" ht="24.95" customHeight="1"/>
    <row r="49" ht="24.95" customHeight="1"/>
    <row r="50" ht="24.95" customHeight="1"/>
  </sheetData>
  <mergeCells count="6">
    <mergeCell ref="A1:L1"/>
    <mergeCell ref="E2:F2"/>
    <mergeCell ref="I2:J2"/>
    <mergeCell ref="C2:D2"/>
    <mergeCell ref="G2:H2"/>
    <mergeCell ref="K2:L2"/>
  </mergeCells>
  <printOptions horizontalCentered="1" verticalCentered="1"/>
  <pageMargins left="0.45" right="0.45" top="0.5" bottom="0.5" header="0.3" footer="0.3"/>
  <pageSetup paperSize="9" scale="8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"/>
  <sheetViews>
    <sheetView topLeftCell="A58" workbookViewId="0">
      <selection activeCell="B66" sqref="B66"/>
    </sheetView>
  </sheetViews>
  <sheetFormatPr defaultRowHeight="15"/>
  <cols>
    <col min="1" max="1" width="6.140625" style="92" customWidth="1"/>
    <col min="2" max="2" width="26.140625" style="79" customWidth="1"/>
    <col min="3" max="3" width="7.28515625" style="98" customWidth="1"/>
    <col min="4" max="4" width="6.85546875" style="63" customWidth="1"/>
    <col min="5" max="5" width="7.42578125" style="98" customWidth="1"/>
    <col min="6" max="6" width="6.5703125" style="63" customWidth="1"/>
    <col min="7" max="7" width="7.28515625" style="79" customWidth="1"/>
    <col min="8" max="8" width="6.42578125" style="63" customWidth="1"/>
    <col min="9" max="9" width="7.140625" style="98" customWidth="1"/>
    <col min="10" max="10" width="6.85546875" style="63" customWidth="1"/>
    <col min="11" max="11" width="6.85546875" style="98" customWidth="1"/>
    <col min="12" max="12" width="6.28515625" style="63" customWidth="1"/>
    <col min="13" max="13" width="9.140625" style="63"/>
    <col min="14" max="16384" width="9.140625" style="79"/>
  </cols>
  <sheetData>
    <row r="1" spans="1:13" ht="21">
      <c r="A1" s="117" t="s">
        <v>269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ht="21">
      <c r="A2" s="80"/>
      <c r="B2" s="81" t="s">
        <v>440</v>
      </c>
      <c r="C2" s="118" t="s">
        <v>656</v>
      </c>
      <c r="D2" s="118"/>
      <c r="E2" s="119" t="s">
        <v>409</v>
      </c>
      <c r="F2" s="119"/>
      <c r="G2" s="119" t="s">
        <v>657</v>
      </c>
      <c r="H2" s="119"/>
      <c r="I2" s="118" t="s">
        <v>658</v>
      </c>
      <c r="J2" s="118"/>
      <c r="K2" s="119" t="s">
        <v>659</v>
      </c>
      <c r="L2" s="119"/>
    </row>
    <row r="3" spans="1:13" s="61" customFormat="1" ht="21">
      <c r="A3" s="83"/>
      <c r="B3" s="84" t="s">
        <v>675</v>
      </c>
      <c r="C3" s="59" t="s">
        <v>674</v>
      </c>
      <c r="D3" s="72" t="s">
        <v>425</v>
      </c>
      <c r="E3" s="59" t="s">
        <v>674</v>
      </c>
      <c r="F3" s="72" t="s">
        <v>425</v>
      </c>
      <c r="G3" s="85" t="s">
        <v>674</v>
      </c>
      <c r="H3" s="72" t="s">
        <v>425</v>
      </c>
      <c r="I3" s="59" t="s">
        <v>674</v>
      </c>
      <c r="J3" s="72" t="s">
        <v>425</v>
      </c>
      <c r="K3" s="59" t="s">
        <v>674</v>
      </c>
      <c r="L3" s="72" t="s">
        <v>425</v>
      </c>
      <c r="M3" s="65"/>
    </row>
    <row r="4" spans="1:13">
      <c r="A4" s="86"/>
      <c r="B4" s="87" t="s">
        <v>427</v>
      </c>
      <c r="C4" s="60">
        <v>24</v>
      </c>
      <c r="D4" s="88"/>
      <c r="E4" s="60">
        <v>23</v>
      </c>
      <c r="F4" s="88"/>
      <c r="G4" s="89">
        <v>26</v>
      </c>
      <c r="H4" s="88"/>
      <c r="I4" s="89">
        <v>25</v>
      </c>
      <c r="J4" s="88"/>
      <c r="K4" s="60">
        <v>23</v>
      </c>
      <c r="L4" s="88"/>
      <c r="M4" s="64" t="s">
        <v>673</v>
      </c>
    </row>
    <row r="5" spans="1:13">
      <c r="A5" s="86" t="s">
        <v>441</v>
      </c>
      <c r="B5" s="87" t="s">
        <v>442</v>
      </c>
      <c r="C5" s="60"/>
      <c r="D5" s="88"/>
      <c r="E5" s="60"/>
      <c r="F5" s="88"/>
      <c r="G5" s="89"/>
      <c r="H5" s="88"/>
      <c r="I5" s="89"/>
      <c r="J5" s="88"/>
      <c r="K5" s="60"/>
      <c r="L5" s="88"/>
      <c r="M5" s="64"/>
    </row>
    <row r="6" spans="1:13" ht="24.95" customHeight="1">
      <c r="A6" s="52">
        <v>1</v>
      </c>
      <c r="B6" s="10" t="s">
        <v>518</v>
      </c>
      <c r="C6" s="90">
        <v>19</v>
      </c>
      <c r="D6" s="19">
        <f>C6/24</f>
        <v>0.79166666666666663</v>
      </c>
      <c r="E6" s="90">
        <v>19</v>
      </c>
      <c r="F6" s="19">
        <f>E6/23</f>
        <v>0.82608695652173914</v>
      </c>
      <c r="G6" s="18">
        <v>19</v>
      </c>
      <c r="H6" s="19">
        <f>G6/26</f>
        <v>0.73076923076923073</v>
      </c>
      <c r="I6" s="18">
        <v>19</v>
      </c>
      <c r="J6" s="19">
        <f>I6/25</f>
        <v>0.76</v>
      </c>
      <c r="K6" s="90">
        <v>16</v>
      </c>
      <c r="L6" s="19">
        <f>K6/23</f>
        <v>0.69565217391304346</v>
      </c>
      <c r="M6" s="64">
        <f>(D6+F6+H6+J6+L6)/5</f>
        <v>0.76083500557413608</v>
      </c>
    </row>
    <row r="7" spans="1:13" ht="24.95" customHeight="1">
      <c r="A7" s="52">
        <v>2</v>
      </c>
      <c r="B7" s="10" t="s">
        <v>519</v>
      </c>
      <c r="C7" s="90">
        <v>17</v>
      </c>
      <c r="D7" s="19">
        <f t="shared" ref="D7:D65" si="0">C7/24</f>
        <v>0.70833333333333337</v>
      </c>
      <c r="E7" s="90">
        <v>17</v>
      </c>
      <c r="F7" s="19">
        <f t="shared" ref="F7:F65" si="1">E7/23</f>
        <v>0.73913043478260865</v>
      </c>
      <c r="G7" s="18">
        <v>19</v>
      </c>
      <c r="H7" s="19">
        <f t="shared" ref="H7:H65" si="2">G7/26</f>
        <v>0.73076923076923073</v>
      </c>
      <c r="I7" s="18">
        <v>17</v>
      </c>
      <c r="J7" s="19">
        <f t="shared" ref="J7:J65" si="3">I7/25</f>
        <v>0.68</v>
      </c>
      <c r="K7" s="90">
        <v>13</v>
      </c>
      <c r="L7" s="19">
        <f t="shared" ref="L7:L65" si="4">K7/23</f>
        <v>0.56521739130434778</v>
      </c>
      <c r="M7" s="64">
        <f t="shared" ref="M7:M65" si="5">(D7+F7+H7+J7+L7)/5</f>
        <v>0.68469007803790416</v>
      </c>
    </row>
    <row r="8" spans="1:13" ht="24.95" customHeight="1">
      <c r="A8" s="52">
        <v>3</v>
      </c>
      <c r="B8" s="10" t="s">
        <v>520</v>
      </c>
      <c r="C8" s="90">
        <v>17</v>
      </c>
      <c r="D8" s="19">
        <f t="shared" si="0"/>
        <v>0.70833333333333337</v>
      </c>
      <c r="E8" s="90">
        <v>18</v>
      </c>
      <c r="F8" s="19">
        <f t="shared" si="1"/>
        <v>0.78260869565217395</v>
      </c>
      <c r="G8" s="18">
        <v>20</v>
      </c>
      <c r="H8" s="19">
        <f t="shared" si="2"/>
        <v>0.76923076923076927</v>
      </c>
      <c r="I8" s="18">
        <v>14</v>
      </c>
      <c r="J8" s="19">
        <f t="shared" si="3"/>
        <v>0.56000000000000005</v>
      </c>
      <c r="K8" s="90">
        <v>10</v>
      </c>
      <c r="L8" s="19">
        <f t="shared" si="4"/>
        <v>0.43478260869565216</v>
      </c>
      <c r="M8" s="64">
        <f t="shared" si="5"/>
        <v>0.65099108138238582</v>
      </c>
    </row>
    <row r="9" spans="1:13" ht="24.95" customHeight="1">
      <c r="A9" s="52">
        <v>4</v>
      </c>
      <c r="B9" s="10" t="s">
        <v>521</v>
      </c>
      <c r="C9" s="90">
        <v>1</v>
      </c>
      <c r="D9" s="19">
        <f t="shared" si="0"/>
        <v>4.1666666666666664E-2</v>
      </c>
      <c r="E9" s="90">
        <v>3</v>
      </c>
      <c r="F9" s="19">
        <f t="shared" si="1"/>
        <v>0.13043478260869565</v>
      </c>
      <c r="G9" s="18">
        <v>2</v>
      </c>
      <c r="H9" s="19">
        <f t="shared" si="2"/>
        <v>7.6923076923076927E-2</v>
      </c>
      <c r="I9" s="18">
        <v>0</v>
      </c>
      <c r="J9" s="19">
        <f t="shared" si="3"/>
        <v>0</v>
      </c>
      <c r="K9" s="90">
        <v>0</v>
      </c>
      <c r="L9" s="19">
        <f t="shared" si="4"/>
        <v>0</v>
      </c>
      <c r="M9" s="106">
        <f t="shared" si="5"/>
        <v>4.9804905239687849E-2</v>
      </c>
    </row>
    <row r="10" spans="1:13" ht="24.95" customHeight="1">
      <c r="A10" s="52">
        <v>5</v>
      </c>
      <c r="B10" s="10" t="s">
        <v>522</v>
      </c>
      <c r="C10" s="90">
        <v>19</v>
      </c>
      <c r="D10" s="19">
        <f t="shared" si="0"/>
        <v>0.79166666666666663</v>
      </c>
      <c r="E10" s="90">
        <v>21</v>
      </c>
      <c r="F10" s="19">
        <f t="shared" si="1"/>
        <v>0.91304347826086951</v>
      </c>
      <c r="G10" s="18">
        <v>19</v>
      </c>
      <c r="H10" s="19">
        <f t="shared" si="2"/>
        <v>0.73076923076923073</v>
      </c>
      <c r="I10" s="18">
        <v>14</v>
      </c>
      <c r="J10" s="19">
        <f t="shared" si="3"/>
        <v>0.56000000000000005</v>
      </c>
      <c r="K10" s="90">
        <v>13</v>
      </c>
      <c r="L10" s="19">
        <f t="shared" si="4"/>
        <v>0.56521739130434778</v>
      </c>
      <c r="M10" s="64">
        <f t="shared" si="5"/>
        <v>0.71213935340022294</v>
      </c>
    </row>
    <row r="11" spans="1:13" ht="24.95" customHeight="1">
      <c r="A11" s="52">
        <v>6</v>
      </c>
      <c r="B11" s="10" t="s">
        <v>523</v>
      </c>
      <c r="C11" s="90">
        <v>0</v>
      </c>
      <c r="D11" s="19">
        <f t="shared" si="0"/>
        <v>0</v>
      </c>
      <c r="E11" s="90">
        <v>2</v>
      </c>
      <c r="F11" s="19">
        <f t="shared" si="1"/>
        <v>8.6956521739130432E-2</v>
      </c>
      <c r="G11" s="18">
        <v>3</v>
      </c>
      <c r="H11" s="19">
        <f t="shared" si="2"/>
        <v>0.11538461538461539</v>
      </c>
      <c r="I11" s="18">
        <v>0</v>
      </c>
      <c r="J11" s="19">
        <f t="shared" si="3"/>
        <v>0</v>
      </c>
      <c r="K11" s="90">
        <v>0</v>
      </c>
      <c r="L11" s="19">
        <f t="shared" si="4"/>
        <v>0</v>
      </c>
      <c r="M11" s="106">
        <f t="shared" si="5"/>
        <v>4.0468227424749162E-2</v>
      </c>
    </row>
    <row r="12" spans="1:13" ht="24.95" customHeight="1">
      <c r="A12" s="52">
        <v>7</v>
      </c>
      <c r="B12" s="10" t="s">
        <v>524</v>
      </c>
      <c r="C12" s="90">
        <v>15</v>
      </c>
      <c r="D12" s="19">
        <f t="shared" si="0"/>
        <v>0.625</v>
      </c>
      <c r="E12" s="90">
        <v>17</v>
      </c>
      <c r="F12" s="19">
        <f t="shared" si="1"/>
        <v>0.73913043478260865</v>
      </c>
      <c r="G12" s="18">
        <v>13</v>
      </c>
      <c r="H12" s="19">
        <f t="shared" si="2"/>
        <v>0.5</v>
      </c>
      <c r="I12" s="18">
        <v>13</v>
      </c>
      <c r="J12" s="19">
        <f t="shared" si="3"/>
        <v>0.52</v>
      </c>
      <c r="K12" s="90">
        <v>11</v>
      </c>
      <c r="L12" s="19">
        <f t="shared" si="4"/>
        <v>0.47826086956521741</v>
      </c>
      <c r="M12" s="64">
        <f t="shared" si="5"/>
        <v>0.57247826086956521</v>
      </c>
    </row>
    <row r="13" spans="1:13" ht="24.95" customHeight="1">
      <c r="A13" s="52">
        <v>8</v>
      </c>
      <c r="B13" s="10" t="s">
        <v>525</v>
      </c>
      <c r="C13" s="90">
        <v>21</v>
      </c>
      <c r="D13" s="19">
        <f t="shared" si="0"/>
        <v>0.875</v>
      </c>
      <c r="E13" s="90">
        <v>19</v>
      </c>
      <c r="F13" s="19">
        <f t="shared" si="1"/>
        <v>0.82608695652173914</v>
      </c>
      <c r="G13" s="18">
        <v>19</v>
      </c>
      <c r="H13" s="19">
        <f t="shared" si="2"/>
        <v>0.73076923076923073</v>
      </c>
      <c r="I13" s="18">
        <v>17</v>
      </c>
      <c r="J13" s="19">
        <f t="shared" si="3"/>
        <v>0.68</v>
      </c>
      <c r="K13" s="90">
        <v>17</v>
      </c>
      <c r="L13" s="19">
        <f t="shared" si="4"/>
        <v>0.73913043478260865</v>
      </c>
      <c r="M13" s="64">
        <f t="shared" si="5"/>
        <v>0.77019732441471578</v>
      </c>
    </row>
    <row r="14" spans="1:13" ht="24.95" customHeight="1">
      <c r="A14" s="52">
        <v>9</v>
      </c>
      <c r="B14" s="10" t="s">
        <v>526</v>
      </c>
      <c r="C14" s="90">
        <v>16</v>
      </c>
      <c r="D14" s="19">
        <f t="shared" si="0"/>
        <v>0.66666666666666663</v>
      </c>
      <c r="E14" s="90">
        <v>15</v>
      </c>
      <c r="F14" s="19">
        <f t="shared" si="1"/>
        <v>0.65217391304347827</v>
      </c>
      <c r="G14" s="18">
        <v>18</v>
      </c>
      <c r="H14" s="19">
        <f t="shared" si="2"/>
        <v>0.69230769230769229</v>
      </c>
      <c r="I14" s="18">
        <v>17</v>
      </c>
      <c r="J14" s="19">
        <f t="shared" si="3"/>
        <v>0.68</v>
      </c>
      <c r="K14" s="90">
        <v>16</v>
      </c>
      <c r="L14" s="19">
        <f t="shared" si="4"/>
        <v>0.69565217391304346</v>
      </c>
      <c r="M14" s="64">
        <f t="shared" si="5"/>
        <v>0.67736008918617618</v>
      </c>
    </row>
    <row r="15" spans="1:13" ht="24.95" customHeight="1">
      <c r="A15" s="52">
        <v>10</v>
      </c>
      <c r="B15" s="10" t="s">
        <v>527</v>
      </c>
      <c r="C15" s="90">
        <v>21</v>
      </c>
      <c r="D15" s="19">
        <f t="shared" si="0"/>
        <v>0.875</v>
      </c>
      <c r="E15" s="90">
        <v>20</v>
      </c>
      <c r="F15" s="19">
        <f t="shared" si="1"/>
        <v>0.86956521739130432</v>
      </c>
      <c r="G15" s="18">
        <v>23</v>
      </c>
      <c r="H15" s="19">
        <f t="shared" si="2"/>
        <v>0.88461538461538458</v>
      </c>
      <c r="I15" s="18">
        <v>19</v>
      </c>
      <c r="J15" s="19">
        <f t="shared" si="3"/>
        <v>0.76</v>
      </c>
      <c r="K15" s="90">
        <v>17</v>
      </c>
      <c r="L15" s="19">
        <f t="shared" si="4"/>
        <v>0.73913043478260865</v>
      </c>
      <c r="M15" s="64">
        <f t="shared" si="5"/>
        <v>0.82566220735785945</v>
      </c>
    </row>
    <row r="16" spans="1:13" ht="24.95" customHeight="1">
      <c r="A16" s="52">
        <v>11</v>
      </c>
      <c r="B16" s="10" t="s">
        <v>528</v>
      </c>
      <c r="C16" s="90">
        <v>16</v>
      </c>
      <c r="D16" s="19">
        <f t="shared" si="0"/>
        <v>0.66666666666666663</v>
      </c>
      <c r="E16" s="90">
        <v>15</v>
      </c>
      <c r="F16" s="19">
        <f t="shared" si="1"/>
        <v>0.65217391304347827</v>
      </c>
      <c r="G16" s="18">
        <v>16</v>
      </c>
      <c r="H16" s="19">
        <f t="shared" si="2"/>
        <v>0.61538461538461542</v>
      </c>
      <c r="I16" s="18">
        <v>15</v>
      </c>
      <c r="J16" s="19">
        <f t="shared" si="3"/>
        <v>0.6</v>
      </c>
      <c r="K16" s="90">
        <v>14</v>
      </c>
      <c r="L16" s="19">
        <f t="shared" si="4"/>
        <v>0.60869565217391308</v>
      </c>
      <c r="M16" s="64">
        <f t="shared" si="5"/>
        <v>0.62858416945373474</v>
      </c>
    </row>
    <row r="17" spans="1:13" ht="24.95" customHeight="1">
      <c r="A17" s="52">
        <v>12</v>
      </c>
      <c r="B17" s="10" t="s">
        <v>529</v>
      </c>
      <c r="C17" s="90">
        <v>0</v>
      </c>
      <c r="D17" s="19">
        <f t="shared" si="0"/>
        <v>0</v>
      </c>
      <c r="E17" s="90">
        <v>3</v>
      </c>
      <c r="F17" s="19">
        <f t="shared" si="1"/>
        <v>0.13043478260869565</v>
      </c>
      <c r="G17" s="18">
        <v>0</v>
      </c>
      <c r="H17" s="19">
        <f t="shared" si="2"/>
        <v>0</v>
      </c>
      <c r="I17" s="18">
        <v>0</v>
      </c>
      <c r="J17" s="19">
        <f t="shared" si="3"/>
        <v>0</v>
      </c>
      <c r="K17" s="90">
        <v>0</v>
      </c>
      <c r="L17" s="19">
        <f t="shared" si="4"/>
        <v>0</v>
      </c>
      <c r="M17" s="106">
        <f t="shared" si="5"/>
        <v>2.6086956521739129E-2</v>
      </c>
    </row>
    <row r="18" spans="1:13" ht="24.95" customHeight="1">
      <c r="A18" s="52">
        <v>13</v>
      </c>
      <c r="B18" s="10" t="s">
        <v>530</v>
      </c>
      <c r="C18" s="90">
        <v>16</v>
      </c>
      <c r="D18" s="19">
        <f t="shared" si="0"/>
        <v>0.66666666666666663</v>
      </c>
      <c r="E18" s="90">
        <v>18</v>
      </c>
      <c r="F18" s="19">
        <f t="shared" si="1"/>
        <v>0.78260869565217395</v>
      </c>
      <c r="G18" s="18">
        <v>17</v>
      </c>
      <c r="H18" s="19">
        <f t="shared" si="2"/>
        <v>0.65384615384615385</v>
      </c>
      <c r="I18" s="18">
        <v>14</v>
      </c>
      <c r="J18" s="19">
        <f t="shared" si="3"/>
        <v>0.56000000000000005</v>
      </c>
      <c r="K18" s="90">
        <v>13</v>
      </c>
      <c r="L18" s="19">
        <f t="shared" si="4"/>
        <v>0.56521739130434778</v>
      </c>
      <c r="M18" s="64">
        <f t="shared" si="5"/>
        <v>0.6456677814938685</v>
      </c>
    </row>
    <row r="19" spans="1:13" ht="24.95" customHeight="1">
      <c r="A19" s="52">
        <v>14</v>
      </c>
      <c r="B19" s="10" t="s">
        <v>531</v>
      </c>
      <c r="C19" s="90">
        <v>18</v>
      </c>
      <c r="D19" s="19">
        <f t="shared" si="0"/>
        <v>0.75</v>
      </c>
      <c r="E19" s="90">
        <v>18</v>
      </c>
      <c r="F19" s="19">
        <f t="shared" si="1"/>
        <v>0.78260869565217395</v>
      </c>
      <c r="G19" s="18">
        <v>17</v>
      </c>
      <c r="H19" s="19">
        <f t="shared" si="2"/>
        <v>0.65384615384615385</v>
      </c>
      <c r="I19" s="18">
        <v>12</v>
      </c>
      <c r="J19" s="19">
        <f t="shared" si="3"/>
        <v>0.48</v>
      </c>
      <c r="K19" s="90">
        <v>9</v>
      </c>
      <c r="L19" s="19">
        <f t="shared" si="4"/>
        <v>0.39130434782608697</v>
      </c>
      <c r="M19" s="64">
        <f t="shared" si="5"/>
        <v>0.6115518394648829</v>
      </c>
    </row>
    <row r="20" spans="1:13" ht="24.95" customHeight="1">
      <c r="A20" s="52">
        <v>15</v>
      </c>
      <c r="B20" s="10" t="s">
        <v>532</v>
      </c>
      <c r="C20" s="90">
        <v>16</v>
      </c>
      <c r="D20" s="19">
        <f t="shared" si="0"/>
        <v>0.66666666666666663</v>
      </c>
      <c r="E20" s="90">
        <v>15</v>
      </c>
      <c r="F20" s="19">
        <f t="shared" si="1"/>
        <v>0.65217391304347827</v>
      </c>
      <c r="G20" s="18">
        <v>14</v>
      </c>
      <c r="H20" s="19">
        <f t="shared" si="2"/>
        <v>0.53846153846153844</v>
      </c>
      <c r="I20" s="18">
        <v>16</v>
      </c>
      <c r="J20" s="19">
        <f t="shared" si="3"/>
        <v>0.64</v>
      </c>
      <c r="K20" s="90">
        <v>12</v>
      </c>
      <c r="L20" s="19">
        <f t="shared" si="4"/>
        <v>0.52173913043478259</v>
      </c>
      <c r="M20" s="64">
        <f t="shared" si="5"/>
        <v>0.60380824972129321</v>
      </c>
    </row>
    <row r="21" spans="1:13" ht="24.95" customHeight="1">
      <c r="A21" s="52">
        <v>16</v>
      </c>
      <c r="B21" s="10" t="s">
        <v>533</v>
      </c>
      <c r="C21" s="90">
        <v>22</v>
      </c>
      <c r="D21" s="19">
        <f t="shared" si="0"/>
        <v>0.91666666666666663</v>
      </c>
      <c r="E21" s="90">
        <v>22</v>
      </c>
      <c r="F21" s="19">
        <f t="shared" si="1"/>
        <v>0.95652173913043481</v>
      </c>
      <c r="G21" s="18">
        <v>23</v>
      </c>
      <c r="H21" s="19">
        <f t="shared" si="2"/>
        <v>0.88461538461538458</v>
      </c>
      <c r="I21" s="18">
        <v>22</v>
      </c>
      <c r="J21" s="19">
        <f t="shared" si="3"/>
        <v>0.88</v>
      </c>
      <c r="K21" s="90">
        <v>20</v>
      </c>
      <c r="L21" s="19">
        <f t="shared" si="4"/>
        <v>0.86956521739130432</v>
      </c>
      <c r="M21" s="64">
        <f t="shared" si="5"/>
        <v>0.90147380156075807</v>
      </c>
    </row>
    <row r="22" spans="1:13" ht="24.95" customHeight="1">
      <c r="A22" s="52">
        <v>17</v>
      </c>
      <c r="B22" s="10" t="s">
        <v>534</v>
      </c>
      <c r="C22" s="90">
        <v>19</v>
      </c>
      <c r="D22" s="19">
        <f t="shared" si="0"/>
        <v>0.79166666666666663</v>
      </c>
      <c r="E22" s="90">
        <v>19</v>
      </c>
      <c r="F22" s="19">
        <f t="shared" si="1"/>
        <v>0.82608695652173914</v>
      </c>
      <c r="G22" s="18">
        <v>20</v>
      </c>
      <c r="H22" s="19">
        <f t="shared" si="2"/>
        <v>0.76923076923076927</v>
      </c>
      <c r="I22" s="18">
        <v>20</v>
      </c>
      <c r="J22" s="19">
        <f t="shared" si="3"/>
        <v>0.8</v>
      </c>
      <c r="K22" s="90">
        <v>15</v>
      </c>
      <c r="L22" s="19">
        <f t="shared" si="4"/>
        <v>0.65217391304347827</v>
      </c>
      <c r="M22" s="64">
        <f t="shared" si="5"/>
        <v>0.76783166109253076</v>
      </c>
    </row>
    <row r="23" spans="1:13" ht="24.95" customHeight="1">
      <c r="A23" s="52">
        <v>18</v>
      </c>
      <c r="B23" s="10" t="s">
        <v>535</v>
      </c>
      <c r="C23" s="90">
        <v>22</v>
      </c>
      <c r="D23" s="19">
        <f t="shared" si="0"/>
        <v>0.91666666666666663</v>
      </c>
      <c r="E23" s="90">
        <v>21</v>
      </c>
      <c r="F23" s="19">
        <f t="shared" si="1"/>
        <v>0.91304347826086951</v>
      </c>
      <c r="G23" s="18">
        <v>21</v>
      </c>
      <c r="H23" s="19">
        <f t="shared" si="2"/>
        <v>0.80769230769230771</v>
      </c>
      <c r="I23" s="18">
        <v>19</v>
      </c>
      <c r="J23" s="19">
        <f t="shared" si="3"/>
        <v>0.76</v>
      </c>
      <c r="K23" s="90">
        <v>17</v>
      </c>
      <c r="L23" s="19">
        <f t="shared" si="4"/>
        <v>0.73913043478260865</v>
      </c>
      <c r="M23" s="64">
        <f t="shared" si="5"/>
        <v>0.82730657748049041</v>
      </c>
    </row>
    <row r="24" spans="1:13" ht="24.95" customHeight="1">
      <c r="A24" s="52">
        <v>19</v>
      </c>
      <c r="B24" s="10" t="s">
        <v>536</v>
      </c>
      <c r="C24" s="90">
        <v>13</v>
      </c>
      <c r="D24" s="19">
        <f t="shared" si="0"/>
        <v>0.54166666666666663</v>
      </c>
      <c r="E24" s="90">
        <v>12</v>
      </c>
      <c r="F24" s="19">
        <f t="shared" si="1"/>
        <v>0.52173913043478259</v>
      </c>
      <c r="G24" s="18">
        <v>13</v>
      </c>
      <c r="H24" s="19">
        <f t="shared" si="2"/>
        <v>0.5</v>
      </c>
      <c r="I24" s="18">
        <v>11</v>
      </c>
      <c r="J24" s="19">
        <f t="shared" si="3"/>
        <v>0.44</v>
      </c>
      <c r="K24" s="90">
        <v>11</v>
      </c>
      <c r="L24" s="19">
        <f t="shared" si="4"/>
        <v>0.47826086956521741</v>
      </c>
      <c r="M24" s="64">
        <f t="shared" si="5"/>
        <v>0.49633333333333329</v>
      </c>
    </row>
    <row r="25" spans="1:13" ht="24.95" customHeight="1">
      <c r="A25" s="52">
        <v>20</v>
      </c>
      <c r="B25" s="10" t="s">
        <v>537</v>
      </c>
      <c r="C25" s="90">
        <v>18</v>
      </c>
      <c r="D25" s="19">
        <f t="shared" si="0"/>
        <v>0.75</v>
      </c>
      <c r="E25" s="90">
        <v>20</v>
      </c>
      <c r="F25" s="19">
        <f t="shared" si="1"/>
        <v>0.86956521739130432</v>
      </c>
      <c r="G25" s="18">
        <v>18</v>
      </c>
      <c r="H25" s="19">
        <f t="shared" si="2"/>
        <v>0.69230769230769229</v>
      </c>
      <c r="I25" s="18">
        <v>16</v>
      </c>
      <c r="J25" s="19">
        <f t="shared" si="3"/>
        <v>0.64</v>
      </c>
      <c r="K25" s="90">
        <v>13</v>
      </c>
      <c r="L25" s="19">
        <f t="shared" si="4"/>
        <v>0.56521739130434778</v>
      </c>
      <c r="M25" s="64">
        <f t="shared" si="5"/>
        <v>0.70341806020066877</v>
      </c>
    </row>
    <row r="26" spans="1:13" ht="24.95" customHeight="1">
      <c r="A26" s="52">
        <v>21</v>
      </c>
      <c r="B26" s="10" t="s">
        <v>538</v>
      </c>
      <c r="C26" s="90">
        <v>25</v>
      </c>
      <c r="D26" s="19">
        <f t="shared" si="0"/>
        <v>1.0416666666666667</v>
      </c>
      <c r="E26" s="90">
        <v>22</v>
      </c>
      <c r="F26" s="19">
        <f t="shared" si="1"/>
        <v>0.95652173913043481</v>
      </c>
      <c r="G26" s="18">
        <v>26</v>
      </c>
      <c r="H26" s="19">
        <f t="shared" si="2"/>
        <v>1</v>
      </c>
      <c r="I26" s="18">
        <v>23</v>
      </c>
      <c r="J26" s="19">
        <f t="shared" si="3"/>
        <v>0.92</v>
      </c>
      <c r="K26" s="90">
        <v>21</v>
      </c>
      <c r="L26" s="19">
        <f t="shared" si="4"/>
        <v>0.91304347826086951</v>
      </c>
      <c r="M26" s="64">
        <f t="shared" si="5"/>
        <v>0.96624637681159409</v>
      </c>
    </row>
    <row r="27" spans="1:13" ht="24.95" customHeight="1">
      <c r="A27" s="52">
        <v>22</v>
      </c>
      <c r="B27" s="10" t="s">
        <v>539</v>
      </c>
      <c r="C27" s="90">
        <v>24</v>
      </c>
      <c r="D27" s="19">
        <f t="shared" si="0"/>
        <v>1</v>
      </c>
      <c r="E27" s="90">
        <v>22</v>
      </c>
      <c r="F27" s="19">
        <f t="shared" si="1"/>
        <v>0.95652173913043481</v>
      </c>
      <c r="G27" s="18">
        <v>24</v>
      </c>
      <c r="H27" s="19">
        <f t="shared" si="2"/>
        <v>0.92307692307692313</v>
      </c>
      <c r="I27" s="18">
        <v>21</v>
      </c>
      <c r="J27" s="19">
        <f t="shared" si="3"/>
        <v>0.84</v>
      </c>
      <c r="K27" s="90">
        <v>20</v>
      </c>
      <c r="L27" s="19">
        <f t="shared" si="4"/>
        <v>0.86956521739130432</v>
      </c>
      <c r="M27" s="64">
        <f t="shared" si="5"/>
        <v>0.91783277591973245</v>
      </c>
    </row>
    <row r="28" spans="1:13" ht="24.95" customHeight="1">
      <c r="A28" s="52">
        <v>23</v>
      </c>
      <c r="B28" s="10" t="s">
        <v>540</v>
      </c>
      <c r="C28" s="90">
        <v>19</v>
      </c>
      <c r="D28" s="19">
        <f t="shared" si="0"/>
        <v>0.79166666666666663</v>
      </c>
      <c r="E28" s="90">
        <v>18</v>
      </c>
      <c r="F28" s="19">
        <f t="shared" si="1"/>
        <v>0.78260869565217395</v>
      </c>
      <c r="G28" s="18">
        <v>18</v>
      </c>
      <c r="H28" s="19">
        <f t="shared" si="2"/>
        <v>0.69230769230769229</v>
      </c>
      <c r="I28" s="18">
        <v>12</v>
      </c>
      <c r="J28" s="19">
        <f t="shared" si="3"/>
        <v>0.48</v>
      </c>
      <c r="K28" s="90">
        <v>15</v>
      </c>
      <c r="L28" s="19">
        <f t="shared" si="4"/>
        <v>0.65217391304347827</v>
      </c>
      <c r="M28" s="64">
        <f t="shared" si="5"/>
        <v>0.67975139353400227</v>
      </c>
    </row>
    <row r="29" spans="1:13" ht="24.95" customHeight="1">
      <c r="A29" s="52">
        <v>24</v>
      </c>
      <c r="B29" s="10" t="s">
        <v>541</v>
      </c>
      <c r="C29" s="90">
        <v>12</v>
      </c>
      <c r="D29" s="19">
        <f t="shared" si="0"/>
        <v>0.5</v>
      </c>
      <c r="E29" s="90">
        <v>12</v>
      </c>
      <c r="F29" s="19">
        <f t="shared" si="1"/>
        <v>0.52173913043478259</v>
      </c>
      <c r="G29" s="18">
        <v>12</v>
      </c>
      <c r="H29" s="19">
        <f t="shared" si="2"/>
        <v>0.46153846153846156</v>
      </c>
      <c r="I29" s="18">
        <v>12</v>
      </c>
      <c r="J29" s="19">
        <f t="shared" si="3"/>
        <v>0.48</v>
      </c>
      <c r="K29" s="90">
        <v>12</v>
      </c>
      <c r="L29" s="19">
        <f t="shared" si="4"/>
        <v>0.52173913043478259</v>
      </c>
      <c r="M29" s="64">
        <f t="shared" si="5"/>
        <v>0.49700334448160544</v>
      </c>
    </row>
    <row r="30" spans="1:13" ht="24.95" customHeight="1">
      <c r="A30" s="52">
        <v>25</v>
      </c>
      <c r="B30" s="10" t="s">
        <v>542</v>
      </c>
      <c r="C30" s="90">
        <v>19</v>
      </c>
      <c r="D30" s="19">
        <f t="shared" si="0"/>
        <v>0.79166666666666663</v>
      </c>
      <c r="E30" s="90">
        <v>19</v>
      </c>
      <c r="F30" s="19">
        <f t="shared" si="1"/>
        <v>0.82608695652173914</v>
      </c>
      <c r="G30" s="18">
        <v>20</v>
      </c>
      <c r="H30" s="19">
        <f t="shared" si="2"/>
        <v>0.76923076923076927</v>
      </c>
      <c r="I30" s="18">
        <v>19</v>
      </c>
      <c r="J30" s="19">
        <f t="shared" si="3"/>
        <v>0.76</v>
      </c>
      <c r="K30" s="90">
        <v>17</v>
      </c>
      <c r="L30" s="19">
        <f t="shared" si="4"/>
        <v>0.73913043478260865</v>
      </c>
      <c r="M30" s="64">
        <f t="shared" si="5"/>
        <v>0.77722296544035674</v>
      </c>
    </row>
    <row r="31" spans="1:13" ht="24.95" customHeight="1">
      <c r="A31" s="52">
        <v>26</v>
      </c>
      <c r="B31" s="10" t="s">
        <v>543</v>
      </c>
      <c r="C31" s="90">
        <v>12</v>
      </c>
      <c r="D31" s="19">
        <f t="shared" si="0"/>
        <v>0.5</v>
      </c>
      <c r="E31" s="90">
        <v>15</v>
      </c>
      <c r="F31" s="19">
        <f t="shared" si="1"/>
        <v>0.65217391304347827</v>
      </c>
      <c r="G31" s="18">
        <v>12</v>
      </c>
      <c r="H31" s="19">
        <f t="shared" si="2"/>
        <v>0.46153846153846156</v>
      </c>
      <c r="I31" s="18">
        <v>11</v>
      </c>
      <c r="J31" s="19">
        <f t="shared" si="3"/>
        <v>0.44</v>
      </c>
      <c r="K31" s="90">
        <v>10</v>
      </c>
      <c r="L31" s="19">
        <f t="shared" si="4"/>
        <v>0.43478260869565216</v>
      </c>
      <c r="M31" s="64">
        <f t="shared" si="5"/>
        <v>0.49769899665551842</v>
      </c>
    </row>
    <row r="32" spans="1:13" ht="24.95" customHeight="1">
      <c r="A32" s="52">
        <v>27</v>
      </c>
      <c r="B32" s="10" t="s">
        <v>544</v>
      </c>
      <c r="C32" s="90">
        <v>21</v>
      </c>
      <c r="D32" s="19">
        <f t="shared" si="0"/>
        <v>0.875</v>
      </c>
      <c r="E32" s="90">
        <v>21</v>
      </c>
      <c r="F32" s="19">
        <f t="shared" si="1"/>
        <v>0.91304347826086951</v>
      </c>
      <c r="G32" s="18">
        <v>22</v>
      </c>
      <c r="H32" s="19">
        <f t="shared" si="2"/>
        <v>0.84615384615384615</v>
      </c>
      <c r="I32" s="18">
        <v>18</v>
      </c>
      <c r="J32" s="19">
        <f t="shared" si="3"/>
        <v>0.72</v>
      </c>
      <c r="K32" s="90">
        <v>20</v>
      </c>
      <c r="L32" s="19">
        <f t="shared" si="4"/>
        <v>0.86956521739130432</v>
      </c>
      <c r="M32" s="64">
        <f t="shared" si="5"/>
        <v>0.84475250836120408</v>
      </c>
    </row>
    <row r="33" spans="1:13" ht="24.95" customHeight="1">
      <c r="A33" s="52">
        <v>28</v>
      </c>
      <c r="B33" s="10" t="s">
        <v>545</v>
      </c>
      <c r="C33" s="90">
        <v>19</v>
      </c>
      <c r="D33" s="19">
        <f t="shared" si="0"/>
        <v>0.79166666666666663</v>
      </c>
      <c r="E33" s="90">
        <v>19</v>
      </c>
      <c r="F33" s="19">
        <f t="shared" si="1"/>
        <v>0.82608695652173914</v>
      </c>
      <c r="G33" s="18">
        <v>19</v>
      </c>
      <c r="H33" s="19">
        <f t="shared" si="2"/>
        <v>0.73076923076923073</v>
      </c>
      <c r="I33" s="18">
        <v>16</v>
      </c>
      <c r="J33" s="19">
        <f t="shared" si="3"/>
        <v>0.64</v>
      </c>
      <c r="K33" s="90">
        <v>12</v>
      </c>
      <c r="L33" s="19">
        <f t="shared" si="4"/>
        <v>0.52173913043478259</v>
      </c>
      <c r="M33" s="64">
        <f t="shared" si="5"/>
        <v>0.70205239687848386</v>
      </c>
    </row>
    <row r="34" spans="1:13" ht="24.95" customHeight="1">
      <c r="A34" s="52">
        <v>29</v>
      </c>
      <c r="B34" s="10" t="s">
        <v>546</v>
      </c>
      <c r="C34" s="90">
        <v>21</v>
      </c>
      <c r="D34" s="19">
        <f t="shared" si="0"/>
        <v>0.875</v>
      </c>
      <c r="E34" s="90">
        <v>22</v>
      </c>
      <c r="F34" s="19">
        <f t="shared" si="1"/>
        <v>0.95652173913043481</v>
      </c>
      <c r="G34" s="18">
        <v>24</v>
      </c>
      <c r="H34" s="19">
        <f t="shared" si="2"/>
        <v>0.92307692307692313</v>
      </c>
      <c r="I34" s="18">
        <v>22</v>
      </c>
      <c r="J34" s="19">
        <f t="shared" si="3"/>
        <v>0.88</v>
      </c>
      <c r="K34" s="90">
        <v>18</v>
      </c>
      <c r="L34" s="19">
        <f t="shared" si="4"/>
        <v>0.78260869565217395</v>
      </c>
      <c r="M34" s="64">
        <f t="shared" si="5"/>
        <v>0.88344147157190633</v>
      </c>
    </row>
    <row r="35" spans="1:13" ht="24.95" customHeight="1">
      <c r="A35" s="52">
        <v>30</v>
      </c>
      <c r="B35" s="10" t="s">
        <v>547</v>
      </c>
      <c r="C35" s="90">
        <v>20</v>
      </c>
      <c r="D35" s="19">
        <f t="shared" si="0"/>
        <v>0.83333333333333337</v>
      </c>
      <c r="E35" s="90">
        <v>21</v>
      </c>
      <c r="F35" s="19">
        <f t="shared" si="1"/>
        <v>0.91304347826086951</v>
      </c>
      <c r="G35" s="18">
        <v>23</v>
      </c>
      <c r="H35" s="19">
        <f t="shared" si="2"/>
        <v>0.88461538461538458</v>
      </c>
      <c r="I35" s="18">
        <v>21</v>
      </c>
      <c r="J35" s="19">
        <f t="shared" si="3"/>
        <v>0.84</v>
      </c>
      <c r="K35" s="90">
        <v>16</v>
      </c>
      <c r="L35" s="19">
        <f t="shared" si="4"/>
        <v>0.69565217391304346</v>
      </c>
      <c r="M35" s="64">
        <f t="shared" si="5"/>
        <v>0.83332887402452616</v>
      </c>
    </row>
    <row r="36" spans="1:13" s="92" customFormat="1" ht="24.95" customHeight="1">
      <c r="A36" s="52">
        <v>31</v>
      </c>
      <c r="B36" s="10" t="s">
        <v>548</v>
      </c>
      <c r="C36" s="91">
        <v>13</v>
      </c>
      <c r="D36" s="19">
        <f t="shared" si="0"/>
        <v>0.54166666666666663</v>
      </c>
      <c r="E36" s="91">
        <v>15</v>
      </c>
      <c r="F36" s="19">
        <f t="shared" si="1"/>
        <v>0.65217391304347827</v>
      </c>
      <c r="G36" s="52">
        <v>11</v>
      </c>
      <c r="H36" s="19">
        <f t="shared" si="2"/>
        <v>0.42307692307692307</v>
      </c>
      <c r="I36" s="52">
        <v>13</v>
      </c>
      <c r="J36" s="19">
        <f t="shared" si="3"/>
        <v>0.52</v>
      </c>
      <c r="K36" s="90">
        <v>11</v>
      </c>
      <c r="L36" s="19">
        <f t="shared" si="4"/>
        <v>0.47826086956521741</v>
      </c>
      <c r="M36" s="64">
        <f t="shared" si="5"/>
        <v>0.52303567447045718</v>
      </c>
    </row>
    <row r="37" spans="1:13" s="92" customFormat="1" ht="24.95" customHeight="1">
      <c r="A37" s="52">
        <v>32</v>
      </c>
      <c r="B37" s="10" t="s">
        <v>203</v>
      </c>
      <c r="C37" s="91">
        <v>12</v>
      </c>
      <c r="D37" s="19">
        <f t="shared" si="0"/>
        <v>0.5</v>
      </c>
      <c r="E37" s="91">
        <v>15</v>
      </c>
      <c r="F37" s="19">
        <f t="shared" si="1"/>
        <v>0.65217391304347827</v>
      </c>
      <c r="G37" s="52">
        <v>13</v>
      </c>
      <c r="H37" s="19">
        <f t="shared" si="2"/>
        <v>0.5</v>
      </c>
      <c r="I37" s="52">
        <v>10</v>
      </c>
      <c r="J37" s="19">
        <f t="shared" si="3"/>
        <v>0.4</v>
      </c>
      <c r="K37" s="90">
        <v>10</v>
      </c>
      <c r="L37" s="19">
        <f t="shared" si="4"/>
        <v>0.43478260869565216</v>
      </c>
      <c r="M37" s="64">
        <f t="shared" si="5"/>
        <v>0.49739130434782614</v>
      </c>
    </row>
    <row r="38" spans="1:13" s="92" customFormat="1" ht="24.95" customHeight="1">
      <c r="A38" s="52">
        <v>33</v>
      </c>
      <c r="B38" s="10" t="s">
        <v>549</v>
      </c>
      <c r="C38" s="91">
        <v>19</v>
      </c>
      <c r="D38" s="19">
        <f t="shared" si="0"/>
        <v>0.79166666666666663</v>
      </c>
      <c r="E38" s="91">
        <v>16</v>
      </c>
      <c r="F38" s="19">
        <f t="shared" si="1"/>
        <v>0.69565217391304346</v>
      </c>
      <c r="G38" s="52">
        <v>14</v>
      </c>
      <c r="H38" s="19">
        <f t="shared" si="2"/>
        <v>0.53846153846153844</v>
      </c>
      <c r="I38" s="52">
        <v>17</v>
      </c>
      <c r="J38" s="19">
        <f t="shared" si="3"/>
        <v>0.68</v>
      </c>
      <c r="K38" s="90">
        <v>11</v>
      </c>
      <c r="L38" s="19">
        <f t="shared" si="4"/>
        <v>0.47826086956521741</v>
      </c>
      <c r="M38" s="64">
        <f t="shared" si="5"/>
        <v>0.63680824972129313</v>
      </c>
    </row>
    <row r="39" spans="1:13" s="92" customFormat="1" ht="24.95" customHeight="1">
      <c r="A39" s="52">
        <v>34</v>
      </c>
      <c r="B39" s="10" t="s">
        <v>550</v>
      </c>
      <c r="C39" s="91">
        <v>19</v>
      </c>
      <c r="D39" s="19">
        <f t="shared" si="0"/>
        <v>0.79166666666666663</v>
      </c>
      <c r="E39" s="91">
        <v>19</v>
      </c>
      <c r="F39" s="19">
        <f t="shared" si="1"/>
        <v>0.82608695652173914</v>
      </c>
      <c r="G39" s="52">
        <v>16</v>
      </c>
      <c r="H39" s="19">
        <f t="shared" si="2"/>
        <v>0.61538461538461542</v>
      </c>
      <c r="I39" s="52">
        <v>15</v>
      </c>
      <c r="J39" s="19">
        <f t="shared" si="3"/>
        <v>0.6</v>
      </c>
      <c r="K39" s="90">
        <v>12</v>
      </c>
      <c r="L39" s="19">
        <f t="shared" si="4"/>
        <v>0.52173913043478259</v>
      </c>
      <c r="M39" s="64">
        <f t="shared" si="5"/>
        <v>0.67097547380156075</v>
      </c>
    </row>
    <row r="40" spans="1:13" s="92" customFormat="1" ht="24.95" customHeight="1">
      <c r="A40" s="52">
        <v>35</v>
      </c>
      <c r="B40" s="10" t="s">
        <v>551</v>
      </c>
      <c r="C40" s="91">
        <v>20</v>
      </c>
      <c r="D40" s="19">
        <f t="shared" si="0"/>
        <v>0.83333333333333337</v>
      </c>
      <c r="E40" s="91">
        <v>21</v>
      </c>
      <c r="F40" s="19">
        <f t="shared" si="1"/>
        <v>0.91304347826086951</v>
      </c>
      <c r="G40" s="52">
        <v>19</v>
      </c>
      <c r="H40" s="19">
        <f t="shared" si="2"/>
        <v>0.73076923076923073</v>
      </c>
      <c r="I40" s="52">
        <v>17</v>
      </c>
      <c r="J40" s="19">
        <f t="shared" si="3"/>
        <v>0.68</v>
      </c>
      <c r="K40" s="90">
        <v>15</v>
      </c>
      <c r="L40" s="19">
        <f t="shared" si="4"/>
        <v>0.65217391304347827</v>
      </c>
      <c r="M40" s="64">
        <f t="shared" si="5"/>
        <v>0.76186399108138247</v>
      </c>
    </row>
    <row r="41" spans="1:13" ht="24.95" customHeight="1">
      <c r="A41" s="52">
        <v>36</v>
      </c>
      <c r="B41" s="10" t="s">
        <v>552</v>
      </c>
      <c r="C41" s="91">
        <v>17</v>
      </c>
      <c r="D41" s="19">
        <f t="shared" si="0"/>
        <v>0.70833333333333337</v>
      </c>
      <c r="E41" s="91">
        <v>17</v>
      </c>
      <c r="F41" s="19">
        <f t="shared" si="1"/>
        <v>0.73913043478260865</v>
      </c>
      <c r="G41" s="52">
        <v>13</v>
      </c>
      <c r="H41" s="19">
        <f t="shared" si="2"/>
        <v>0.5</v>
      </c>
      <c r="I41" s="52">
        <v>12</v>
      </c>
      <c r="J41" s="19">
        <f t="shared" si="3"/>
        <v>0.48</v>
      </c>
      <c r="K41" s="90">
        <v>10</v>
      </c>
      <c r="L41" s="19">
        <f t="shared" si="4"/>
        <v>0.43478260869565216</v>
      </c>
      <c r="M41" s="64">
        <f t="shared" si="5"/>
        <v>0.57244927536231882</v>
      </c>
    </row>
    <row r="42" spans="1:13" ht="24.95" customHeight="1">
      <c r="A42" s="52">
        <v>37</v>
      </c>
      <c r="B42" s="10" t="s">
        <v>553</v>
      </c>
      <c r="C42" s="91">
        <v>14</v>
      </c>
      <c r="D42" s="19">
        <f t="shared" si="0"/>
        <v>0.58333333333333337</v>
      </c>
      <c r="E42" s="91">
        <v>16</v>
      </c>
      <c r="F42" s="19">
        <f t="shared" si="1"/>
        <v>0.69565217391304346</v>
      </c>
      <c r="G42" s="52">
        <v>12</v>
      </c>
      <c r="H42" s="19">
        <f t="shared" si="2"/>
        <v>0.46153846153846156</v>
      </c>
      <c r="I42" s="52">
        <v>10</v>
      </c>
      <c r="J42" s="19">
        <f t="shared" si="3"/>
        <v>0.4</v>
      </c>
      <c r="K42" s="90">
        <v>10</v>
      </c>
      <c r="L42" s="19">
        <f t="shared" si="4"/>
        <v>0.43478260869565216</v>
      </c>
      <c r="M42" s="64">
        <f t="shared" si="5"/>
        <v>0.51506131549609813</v>
      </c>
    </row>
    <row r="43" spans="1:13" ht="24.95" customHeight="1">
      <c r="A43" s="52">
        <v>38</v>
      </c>
      <c r="B43" s="10" t="s">
        <v>554</v>
      </c>
      <c r="C43" s="91">
        <v>21</v>
      </c>
      <c r="D43" s="19">
        <f t="shared" si="0"/>
        <v>0.875</v>
      </c>
      <c r="E43" s="91">
        <v>21</v>
      </c>
      <c r="F43" s="19">
        <f t="shared" si="1"/>
        <v>0.91304347826086951</v>
      </c>
      <c r="G43" s="52">
        <v>22</v>
      </c>
      <c r="H43" s="19">
        <f t="shared" si="2"/>
        <v>0.84615384615384615</v>
      </c>
      <c r="I43" s="52">
        <v>20</v>
      </c>
      <c r="J43" s="19">
        <f t="shared" si="3"/>
        <v>0.8</v>
      </c>
      <c r="K43" s="90">
        <v>18</v>
      </c>
      <c r="L43" s="19">
        <f t="shared" si="4"/>
        <v>0.78260869565217395</v>
      </c>
      <c r="M43" s="64">
        <f t="shared" si="5"/>
        <v>0.84336120401337789</v>
      </c>
    </row>
    <row r="44" spans="1:13" ht="24.95" customHeight="1">
      <c r="A44" s="52">
        <v>39</v>
      </c>
      <c r="B44" s="10" t="s">
        <v>555</v>
      </c>
      <c r="C44" s="91">
        <v>21</v>
      </c>
      <c r="D44" s="19">
        <f t="shared" si="0"/>
        <v>0.875</v>
      </c>
      <c r="E44" s="91">
        <v>19</v>
      </c>
      <c r="F44" s="19">
        <f t="shared" si="1"/>
        <v>0.82608695652173914</v>
      </c>
      <c r="G44" s="52">
        <v>20</v>
      </c>
      <c r="H44" s="19">
        <f t="shared" si="2"/>
        <v>0.76923076923076927</v>
      </c>
      <c r="I44" s="52">
        <v>19</v>
      </c>
      <c r="J44" s="19">
        <f t="shared" si="3"/>
        <v>0.76</v>
      </c>
      <c r="K44" s="90">
        <v>16</v>
      </c>
      <c r="L44" s="19">
        <f t="shared" si="4"/>
        <v>0.69565217391304346</v>
      </c>
      <c r="M44" s="64">
        <f t="shared" si="5"/>
        <v>0.78519397993311035</v>
      </c>
    </row>
    <row r="45" spans="1:13" ht="24.95" customHeight="1">
      <c r="A45" s="52">
        <v>40</v>
      </c>
      <c r="B45" s="10" t="s">
        <v>556</v>
      </c>
      <c r="C45" s="91">
        <v>22</v>
      </c>
      <c r="D45" s="19">
        <f t="shared" si="0"/>
        <v>0.91666666666666663</v>
      </c>
      <c r="E45" s="91">
        <v>21</v>
      </c>
      <c r="F45" s="19">
        <f t="shared" si="1"/>
        <v>0.91304347826086951</v>
      </c>
      <c r="G45" s="52">
        <v>19</v>
      </c>
      <c r="H45" s="19">
        <f t="shared" si="2"/>
        <v>0.73076923076923073</v>
      </c>
      <c r="I45" s="52">
        <v>20</v>
      </c>
      <c r="J45" s="19">
        <f t="shared" si="3"/>
        <v>0.8</v>
      </c>
      <c r="K45" s="90">
        <v>17</v>
      </c>
      <c r="L45" s="19">
        <f t="shared" si="4"/>
        <v>0.73913043478260865</v>
      </c>
      <c r="M45" s="64">
        <f t="shared" si="5"/>
        <v>0.81992196209587509</v>
      </c>
    </row>
    <row r="46" spans="1:13" ht="24.95" customHeight="1">
      <c r="A46" s="52">
        <v>41</v>
      </c>
      <c r="B46" s="10" t="s">
        <v>557</v>
      </c>
      <c r="C46" s="91">
        <v>22</v>
      </c>
      <c r="D46" s="19">
        <f t="shared" si="0"/>
        <v>0.91666666666666663</v>
      </c>
      <c r="E46" s="91">
        <v>19</v>
      </c>
      <c r="F46" s="19">
        <f t="shared" si="1"/>
        <v>0.82608695652173914</v>
      </c>
      <c r="G46" s="52">
        <v>17</v>
      </c>
      <c r="H46" s="19">
        <f t="shared" si="2"/>
        <v>0.65384615384615385</v>
      </c>
      <c r="I46" s="52">
        <v>19</v>
      </c>
      <c r="J46" s="19">
        <f t="shared" si="3"/>
        <v>0.76</v>
      </c>
      <c r="K46" s="90">
        <v>18</v>
      </c>
      <c r="L46" s="19">
        <f t="shared" si="4"/>
        <v>0.78260869565217395</v>
      </c>
      <c r="M46" s="64">
        <f t="shared" si="5"/>
        <v>0.78784169453734665</v>
      </c>
    </row>
    <row r="47" spans="1:13" ht="24.95" customHeight="1">
      <c r="A47" s="52">
        <v>42</v>
      </c>
      <c r="B47" s="10" t="s">
        <v>558</v>
      </c>
      <c r="C47" s="91">
        <v>13</v>
      </c>
      <c r="D47" s="19">
        <f t="shared" si="0"/>
        <v>0.54166666666666663</v>
      </c>
      <c r="E47" s="91">
        <v>13</v>
      </c>
      <c r="F47" s="19">
        <f t="shared" si="1"/>
        <v>0.56521739130434778</v>
      </c>
      <c r="G47" s="52">
        <v>13</v>
      </c>
      <c r="H47" s="19">
        <f t="shared" si="2"/>
        <v>0.5</v>
      </c>
      <c r="I47" s="52">
        <v>11</v>
      </c>
      <c r="J47" s="19">
        <f t="shared" si="3"/>
        <v>0.44</v>
      </c>
      <c r="K47" s="90">
        <v>11</v>
      </c>
      <c r="L47" s="19">
        <f t="shared" si="4"/>
        <v>0.47826086956521741</v>
      </c>
      <c r="M47" s="64">
        <f t="shared" si="5"/>
        <v>0.5050289855072464</v>
      </c>
    </row>
    <row r="48" spans="1:13" ht="24.95" customHeight="1">
      <c r="A48" s="52">
        <v>43</v>
      </c>
      <c r="B48" s="10" t="s">
        <v>559</v>
      </c>
      <c r="C48" s="91">
        <v>25</v>
      </c>
      <c r="D48" s="19">
        <f t="shared" si="0"/>
        <v>1.0416666666666667</v>
      </c>
      <c r="E48" s="91">
        <v>22</v>
      </c>
      <c r="F48" s="19">
        <f t="shared" si="1"/>
        <v>0.95652173913043481</v>
      </c>
      <c r="G48" s="52">
        <v>23</v>
      </c>
      <c r="H48" s="19">
        <f t="shared" si="2"/>
        <v>0.88461538461538458</v>
      </c>
      <c r="I48" s="52">
        <v>22</v>
      </c>
      <c r="J48" s="19">
        <f t="shared" si="3"/>
        <v>0.88</v>
      </c>
      <c r="K48" s="90">
        <v>20</v>
      </c>
      <c r="L48" s="19">
        <f t="shared" si="4"/>
        <v>0.86956521739130432</v>
      </c>
      <c r="M48" s="64">
        <f t="shared" si="5"/>
        <v>0.92647380156075809</v>
      </c>
    </row>
    <row r="49" spans="1:13" ht="24.95" customHeight="1">
      <c r="A49" s="52">
        <v>44</v>
      </c>
      <c r="B49" s="10" t="s">
        <v>560</v>
      </c>
      <c r="C49" s="91">
        <v>20</v>
      </c>
      <c r="D49" s="19">
        <f t="shared" si="0"/>
        <v>0.83333333333333337</v>
      </c>
      <c r="E49" s="91">
        <v>18</v>
      </c>
      <c r="F49" s="19">
        <f t="shared" si="1"/>
        <v>0.78260869565217395</v>
      </c>
      <c r="G49" s="52">
        <v>19</v>
      </c>
      <c r="H49" s="19">
        <f t="shared" si="2"/>
        <v>0.73076923076923073</v>
      </c>
      <c r="I49" s="52">
        <v>22</v>
      </c>
      <c r="J49" s="19">
        <f t="shared" si="3"/>
        <v>0.88</v>
      </c>
      <c r="K49" s="90">
        <v>18</v>
      </c>
      <c r="L49" s="19">
        <f t="shared" si="4"/>
        <v>0.78260869565217395</v>
      </c>
      <c r="M49" s="64">
        <f t="shared" si="5"/>
        <v>0.80186399108138251</v>
      </c>
    </row>
    <row r="50" spans="1:13" ht="24.95" customHeight="1">
      <c r="A50" s="52">
        <v>45</v>
      </c>
      <c r="B50" s="10" t="s">
        <v>561</v>
      </c>
      <c r="C50" s="91">
        <v>20</v>
      </c>
      <c r="D50" s="19">
        <f t="shared" si="0"/>
        <v>0.83333333333333337</v>
      </c>
      <c r="E50" s="91">
        <v>20</v>
      </c>
      <c r="F50" s="19">
        <f t="shared" si="1"/>
        <v>0.86956521739130432</v>
      </c>
      <c r="G50" s="52">
        <v>18</v>
      </c>
      <c r="H50" s="19">
        <f t="shared" si="2"/>
        <v>0.69230769230769229</v>
      </c>
      <c r="I50" s="52">
        <v>18</v>
      </c>
      <c r="J50" s="19">
        <f t="shared" si="3"/>
        <v>0.72</v>
      </c>
      <c r="K50" s="90">
        <v>16</v>
      </c>
      <c r="L50" s="19">
        <f t="shared" si="4"/>
        <v>0.69565217391304346</v>
      </c>
      <c r="M50" s="64">
        <f t="shared" si="5"/>
        <v>0.76217168338907471</v>
      </c>
    </row>
    <row r="51" spans="1:13" ht="24.95" customHeight="1">
      <c r="A51" s="52">
        <v>46</v>
      </c>
      <c r="B51" s="10" t="s">
        <v>562</v>
      </c>
      <c r="C51" s="91">
        <v>15</v>
      </c>
      <c r="D51" s="19">
        <f t="shared" si="0"/>
        <v>0.625</v>
      </c>
      <c r="E51" s="91">
        <v>15</v>
      </c>
      <c r="F51" s="19">
        <f t="shared" si="1"/>
        <v>0.65217391304347827</v>
      </c>
      <c r="G51" s="52">
        <v>10</v>
      </c>
      <c r="H51" s="19">
        <f t="shared" si="2"/>
        <v>0.38461538461538464</v>
      </c>
      <c r="I51" s="52">
        <v>11</v>
      </c>
      <c r="J51" s="19">
        <f t="shared" si="3"/>
        <v>0.44</v>
      </c>
      <c r="K51" s="90">
        <v>9</v>
      </c>
      <c r="L51" s="19">
        <f t="shared" si="4"/>
        <v>0.39130434782608697</v>
      </c>
      <c r="M51" s="64">
        <f t="shared" si="5"/>
        <v>0.49861872909699001</v>
      </c>
    </row>
    <row r="52" spans="1:13" ht="24.95" customHeight="1">
      <c r="A52" s="93">
        <v>47</v>
      </c>
      <c r="B52" s="47" t="s">
        <v>563</v>
      </c>
      <c r="C52" s="94">
        <v>0</v>
      </c>
      <c r="D52" s="95">
        <f t="shared" si="0"/>
        <v>0</v>
      </c>
      <c r="E52" s="94">
        <v>0</v>
      </c>
      <c r="F52" s="95">
        <f t="shared" si="1"/>
        <v>0</v>
      </c>
      <c r="G52" s="93">
        <v>0</v>
      </c>
      <c r="H52" s="95">
        <f t="shared" si="2"/>
        <v>0</v>
      </c>
      <c r="I52" s="93">
        <v>0</v>
      </c>
      <c r="J52" s="95">
        <f t="shared" si="3"/>
        <v>0</v>
      </c>
      <c r="K52" s="96">
        <v>0</v>
      </c>
      <c r="L52" s="95">
        <f t="shared" si="4"/>
        <v>0</v>
      </c>
      <c r="M52" s="74">
        <f t="shared" si="5"/>
        <v>0</v>
      </c>
    </row>
    <row r="53" spans="1:13" ht="24.95" customHeight="1">
      <c r="A53" s="52">
        <v>48</v>
      </c>
      <c r="B53" s="10" t="s">
        <v>564</v>
      </c>
      <c r="C53" s="91">
        <v>23</v>
      </c>
      <c r="D53" s="19">
        <f t="shared" si="0"/>
        <v>0.95833333333333337</v>
      </c>
      <c r="E53" s="91">
        <v>22</v>
      </c>
      <c r="F53" s="19">
        <f t="shared" si="1"/>
        <v>0.95652173913043481</v>
      </c>
      <c r="G53" s="52">
        <v>21</v>
      </c>
      <c r="H53" s="19">
        <f t="shared" si="2"/>
        <v>0.80769230769230771</v>
      </c>
      <c r="I53" s="52">
        <v>21</v>
      </c>
      <c r="J53" s="19">
        <f t="shared" si="3"/>
        <v>0.84</v>
      </c>
      <c r="K53" s="90">
        <v>21</v>
      </c>
      <c r="L53" s="19">
        <f t="shared" si="4"/>
        <v>0.91304347826086951</v>
      </c>
      <c r="M53" s="64">
        <f t="shared" si="5"/>
        <v>0.89511817168338903</v>
      </c>
    </row>
    <row r="54" spans="1:13" ht="24.95" customHeight="1">
      <c r="A54" s="52">
        <v>49</v>
      </c>
      <c r="B54" s="10" t="s">
        <v>565</v>
      </c>
      <c r="C54" s="91">
        <v>20</v>
      </c>
      <c r="D54" s="19">
        <f t="shared" si="0"/>
        <v>0.83333333333333337</v>
      </c>
      <c r="E54" s="91">
        <v>20</v>
      </c>
      <c r="F54" s="19">
        <f t="shared" si="1"/>
        <v>0.86956521739130432</v>
      </c>
      <c r="G54" s="52">
        <v>18</v>
      </c>
      <c r="H54" s="19">
        <f t="shared" si="2"/>
        <v>0.69230769230769229</v>
      </c>
      <c r="I54" s="52">
        <v>14</v>
      </c>
      <c r="J54" s="19">
        <f t="shared" si="3"/>
        <v>0.56000000000000005</v>
      </c>
      <c r="K54" s="90">
        <v>12</v>
      </c>
      <c r="L54" s="19">
        <f t="shared" si="4"/>
        <v>0.52173913043478259</v>
      </c>
      <c r="M54" s="64">
        <f t="shared" si="5"/>
        <v>0.69538907469342259</v>
      </c>
    </row>
    <row r="55" spans="1:13" ht="24.95" customHeight="1">
      <c r="A55" s="52">
        <v>50</v>
      </c>
      <c r="B55" s="10" t="s">
        <v>566</v>
      </c>
      <c r="C55" s="91">
        <v>0</v>
      </c>
      <c r="D55" s="19">
        <f t="shared" si="0"/>
        <v>0</v>
      </c>
      <c r="E55" s="91">
        <v>6</v>
      </c>
      <c r="F55" s="19">
        <f t="shared" si="1"/>
        <v>0.2608695652173913</v>
      </c>
      <c r="G55" s="52">
        <v>0</v>
      </c>
      <c r="H55" s="19">
        <f t="shared" si="2"/>
        <v>0</v>
      </c>
      <c r="I55" s="52">
        <v>0</v>
      </c>
      <c r="J55" s="19">
        <f t="shared" si="3"/>
        <v>0</v>
      </c>
      <c r="K55" s="90">
        <v>0</v>
      </c>
      <c r="L55" s="19">
        <f t="shared" si="4"/>
        <v>0</v>
      </c>
      <c r="M55" s="106">
        <f t="shared" si="5"/>
        <v>5.2173913043478258E-2</v>
      </c>
    </row>
    <row r="56" spans="1:13" ht="24.95" customHeight="1">
      <c r="A56" s="52">
        <v>51</v>
      </c>
      <c r="B56" s="10" t="s">
        <v>567</v>
      </c>
      <c r="C56" s="91">
        <v>18</v>
      </c>
      <c r="D56" s="19">
        <f t="shared" si="0"/>
        <v>0.75</v>
      </c>
      <c r="E56" s="91">
        <v>18</v>
      </c>
      <c r="F56" s="19">
        <f t="shared" si="1"/>
        <v>0.78260869565217395</v>
      </c>
      <c r="G56" s="52">
        <v>18</v>
      </c>
      <c r="H56" s="19">
        <f t="shared" si="2"/>
        <v>0.69230769230769229</v>
      </c>
      <c r="I56" s="52">
        <v>20</v>
      </c>
      <c r="J56" s="19">
        <f t="shared" si="3"/>
        <v>0.8</v>
      </c>
      <c r="K56" s="90">
        <v>16</v>
      </c>
      <c r="L56" s="19">
        <f t="shared" si="4"/>
        <v>0.69565217391304346</v>
      </c>
      <c r="M56" s="64">
        <f t="shared" si="5"/>
        <v>0.7441137123745819</v>
      </c>
    </row>
    <row r="57" spans="1:13" ht="24.95" customHeight="1">
      <c r="A57" s="52">
        <v>52</v>
      </c>
      <c r="B57" s="10" t="s">
        <v>568</v>
      </c>
      <c r="C57" s="91">
        <v>21</v>
      </c>
      <c r="D57" s="19">
        <f t="shared" si="0"/>
        <v>0.875</v>
      </c>
      <c r="E57" s="91">
        <v>17</v>
      </c>
      <c r="F57" s="19">
        <f t="shared" si="1"/>
        <v>0.73913043478260865</v>
      </c>
      <c r="G57" s="52">
        <v>19</v>
      </c>
      <c r="H57" s="19">
        <f t="shared" si="2"/>
        <v>0.73076923076923073</v>
      </c>
      <c r="I57" s="52">
        <v>16</v>
      </c>
      <c r="J57" s="19">
        <f t="shared" si="3"/>
        <v>0.64</v>
      </c>
      <c r="K57" s="90">
        <v>9</v>
      </c>
      <c r="L57" s="19">
        <f t="shared" si="4"/>
        <v>0.39130434782608697</v>
      </c>
      <c r="M57" s="64">
        <f t="shared" si="5"/>
        <v>0.67524080267558528</v>
      </c>
    </row>
    <row r="58" spans="1:13" ht="24.95" customHeight="1">
      <c r="A58" s="52">
        <v>53</v>
      </c>
      <c r="B58" s="10" t="s">
        <v>569</v>
      </c>
      <c r="C58" s="91">
        <v>20</v>
      </c>
      <c r="D58" s="19">
        <f t="shared" si="0"/>
        <v>0.83333333333333337</v>
      </c>
      <c r="E58" s="90">
        <v>20</v>
      </c>
      <c r="F58" s="19">
        <f t="shared" si="1"/>
        <v>0.86956521739130432</v>
      </c>
      <c r="G58" s="18">
        <v>18</v>
      </c>
      <c r="H58" s="19">
        <f t="shared" si="2"/>
        <v>0.69230769230769229</v>
      </c>
      <c r="I58" s="52">
        <v>21</v>
      </c>
      <c r="J58" s="19">
        <f t="shared" si="3"/>
        <v>0.84</v>
      </c>
      <c r="K58" s="90">
        <v>17</v>
      </c>
      <c r="L58" s="19">
        <f t="shared" si="4"/>
        <v>0.73913043478260865</v>
      </c>
      <c r="M58" s="64">
        <f t="shared" si="5"/>
        <v>0.79486733556298772</v>
      </c>
    </row>
    <row r="59" spans="1:13" ht="24.95" customHeight="1">
      <c r="A59" s="52">
        <v>54</v>
      </c>
      <c r="B59" s="47" t="s">
        <v>570</v>
      </c>
      <c r="C59" s="91">
        <v>0</v>
      </c>
      <c r="D59" s="19">
        <f t="shared" si="0"/>
        <v>0</v>
      </c>
      <c r="E59" s="90">
        <v>0</v>
      </c>
      <c r="F59" s="19">
        <f t="shared" si="1"/>
        <v>0</v>
      </c>
      <c r="G59" s="18">
        <v>0</v>
      </c>
      <c r="H59" s="19">
        <f t="shared" si="2"/>
        <v>0</v>
      </c>
      <c r="I59" s="52">
        <v>0</v>
      </c>
      <c r="J59" s="19">
        <f t="shared" si="3"/>
        <v>0</v>
      </c>
      <c r="K59" s="90">
        <v>0</v>
      </c>
      <c r="L59" s="19">
        <f t="shared" si="4"/>
        <v>0</v>
      </c>
      <c r="M59" s="64">
        <f t="shared" si="5"/>
        <v>0</v>
      </c>
    </row>
    <row r="60" spans="1:13" ht="24.95" customHeight="1">
      <c r="A60" s="52">
        <v>55</v>
      </c>
      <c r="B60" s="10" t="s">
        <v>571</v>
      </c>
      <c r="C60" s="91">
        <v>16</v>
      </c>
      <c r="D60" s="19">
        <f t="shared" si="0"/>
        <v>0.66666666666666663</v>
      </c>
      <c r="E60" s="90">
        <v>13</v>
      </c>
      <c r="F60" s="19">
        <f t="shared" si="1"/>
        <v>0.56521739130434778</v>
      </c>
      <c r="G60" s="18">
        <v>14</v>
      </c>
      <c r="H60" s="19">
        <f t="shared" si="2"/>
        <v>0.53846153846153844</v>
      </c>
      <c r="I60" s="52">
        <v>13</v>
      </c>
      <c r="J60" s="19">
        <f t="shared" si="3"/>
        <v>0.52</v>
      </c>
      <c r="K60" s="90">
        <v>14</v>
      </c>
      <c r="L60" s="19">
        <f t="shared" si="4"/>
        <v>0.60869565217391308</v>
      </c>
      <c r="M60" s="64">
        <f t="shared" si="5"/>
        <v>0.57980824972129319</v>
      </c>
    </row>
    <row r="61" spans="1:13" ht="24.95" customHeight="1">
      <c r="A61" s="52">
        <v>56</v>
      </c>
      <c r="B61" s="10" t="s">
        <v>572</v>
      </c>
      <c r="C61" s="91">
        <v>15</v>
      </c>
      <c r="D61" s="19">
        <f t="shared" si="0"/>
        <v>0.625</v>
      </c>
      <c r="E61" s="90">
        <v>17</v>
      </c>
      <c r="F61" s="19">
        <f t="shared" si="1"/>
        <v>0.73913043478260865</v>
      </c>
      <c r="G61" s="18">
        <v>11</v>
      </c>
      <c r="H61" s="19">
        <f t="shared" si="2"/>
        <v>0.42307692307692307</v>
      </c>
      <c r="I61" s="52">
        <v>11</v>
      </c>
      <c r="J61" s="19">
        <f t="shared" si="3"/>
        <v>0.44</v>
      </c>
      <c r="K61" s="90">
        <v>12</v>
      </c>
      <c r="L61" s="19">
        <f t="shared" si="4"/>
        <v>0.52173913043478259</v>
      </c>
      <c r="M61" s="64">
        <f t="shared" si="5"/>
        <v>0.54978929765886286</v>
      </c>
    </row>
    <row r="62" spans="1:13" ht="24.95" customHeight="1">
      <c r="A62" s="52">
        <v>57</v>
      </c>
      <c r="B62" s="10" t="s">
        <v>573</v>
      </c>
      <c r="C62" s="91">
        <v>16</v>
      </c>
      <c r="D62" s="19">
        <f t="shared" si="0"/>
        <v>0.66666666666666663</v>
      </c>
      <c r="E62" s="97">
        <v>17</v>
      </c>
      <c r="F62" s="19">
        <f t="shared" si="1"/>
        <v>0.73913043478260865</v>
      </c>
      <c r="G62" s="21">
        <v>12</v>
      </c>
      <c r="H62" s="19">
        <f t="shared" si="2"/>
        <v>0.46153846153846156</v>
      </c>
      <c r="I62" s="52">
        <v>14</v>
      </c>
      <c r="J62" s="19">
        <f t="shared" si="3"/>
        <v>0.56000000000000005</v>
      </c>
      <c r="K62" s="90">
        <v>12</v>
      </c>
      <c r="L62" s="19">
        <f t="shared" si="4"/>
        <v>0.52173913043478259</v>
      </c>
      <c r="M62" s="64">
        <f t="shared" si="5"/>
        <v>0.58981493868450396</v>
      </c>
    </row>
    <row r="63" spans="1:13" ht="24.95" customHeight="1">
      <c r="A63" s="52">
        <v>58</v>
      </c>
      <c r="B63" s="10" t="s">
        <v>574</v>
      </c>
      <c r="C63" s="91">
        <v>23</v>
      </c>
      <c r="D63" s="19">
        <f t="shared" si="0"/>
        <v>0.95833333333333337</v>
      </c>
      <c r="E63" s="90">
        <v>21</v>
      </c>
      <c r="F63" s="19">
        <f t="shared" si="1"/>
        <v>0.91304347826086951</v>
      </c>
      <c r="G63" s="18">
        <v>19</v>
      </c>
      <c r="H63" s="19">
        <f t="shared" si="2"/>
        <v>0.73076923076923073</v>
      </c>
      <c r="I63" s="52">
        <v>21</v>
      </c>
      <c r="J63" s="19">
        <f t="shared" si="3"/>
        <v>0.84</v>
      </c>
      <c r="K63" s="90">
        <v>19</v>
      </c>
      <c r="L63" s="19">
        <f t="shared" si="4"/>
        <v>0.82608695652173914</v>
      </c>
      <c r="M63" s="64">
        <f t="shared" si="5"/>
        <v>0.85364659977703439</v>
      </c>
    </row>
    <row r="64" spans="1:13" ht="24.95" customHeight="1">
      <c r="A64" s="52">
        <v>59</v>
      </c>
      <c r="B64" s="47" t="s">
        <v>575</v>
      </c>
      <c r="C64" s="91">
        <v>0</v>
      </c>
      <c r="D64" s="19">
        <f t="shared" si="0"/>
        <v>0</v>
      </c>
      <c r="E64" s="90">
        <v>0</v>
      </c>
      <c r="F64" s="19">
        <f t="shared" si="1"/>
        <v>0</v>
      </c>
      <c r="G64" s="18">
        <v>0</v>
      </c>
      <c r="H64" s="19">
        <f t="shared" si="2"/>
        <v>0</v>
      </c>
      <c r="I64" s="52">
        <v>0</v>
      </c>
      <c r="J64" s="19">
        <f t="shared" si="3"/>
        <v>0</v>
      </c>
      <c r="K64" s="90">
        <v>0</v>
      </c>
      <c r="L64" s="19">
        <f t="shared" si="4"/>
        <v>0</v>
      </c>
      <c r="M64" s="64">
        <f t="shared" si="5"/>
        <v>0</v>
      </c>
    </row>
    <row r="65" spans="1:13" ht="24.95" customHeight="1">
      <c r="A65" s="52">
        <v>60</v>
      </c>
      <c r="B65" s="47" t="s">
        <v>576</v>
      </c>
      <c r="C65" s="91">
        <v>0</v>
      </c>
      <c r="D65" s="19">
        <f t="shared" si="0"/>
        <v>0</v>
      </c>
      <c r="E65" s="90">
        <v>0</v>
      </c>
      <c r="F65" s="19">
        <f t="shared" si="1"/>
        <v>0</v>
      </c>
      <c r="G65" s="18">
        <v>0</v>
      </c>
      <c r="H65" s="19">
        <f t="shared" si="2"/>
        <v>0</v>
      </c>
      <c r="I65" s="52">
        <v>0</v>
      </c>
      <c r="J65" s="19">
        <f t="shared" si="3"/>
        <v>0</v>
      </c>
      <c r="K65" s="90">
        <v>0</v>
      </c>
      <c r="L65" s="19">
        <f t="shared" si="4"/>
        <v>0</v>
      </c>
      <c r="M65" s="64">
        <f t="shared" si="5"/>
        <v>0</v>
      </c>
    </row>
    <row r="66" spans="1:13" ht="24.95" customHeight="1">
      <c r="B66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6"/>
  <sheetViews>
    <sheetView topLeftCell="A70" workbookViewId="0">
      <selection activeCell="B76" sqref="B76"/>
    </sheetView>
  </sheetViews>
  <sheetFormatPr defaultRowHeight="15"/>
  <cols>
    <col min="1" max="1" width="9.140625" style="92"/>
    <col min="2" max="2" width="27" style="79" bestFit="1" customWidth="1"/>
    <col min="3" max="3" width="7.42578125" style="98" customWidth="1"/>
    <col min="4" max="4" width="6.7109375" style="63" customWidth="1"/>
    <col min="5" max="5" width="6.85546875" style="98" customWidth="1"/>
    <col min="6" max="6" width="6.28515625" style="63" customWidth="1"/>
    <col min="7" max="7" width="7" style="98" customWidth="1"/>
    <col min="8" max="8" width="6.5703125" style="63" customWidth="1"/>
    <col min="9" max="9" width="6.7109375" style="79" customWidth="1"/>
    <col min="10" max="10" width="6" style="63" customWidth="1"/>
    <col min="11" max="11" width="6.5703125" style="98" customWidth="1"/>
    <col min="12" max="12" width="6.5703125" style="63" customWidth="1"/>
    <col min="13" max="13" width="9.140625" style="63"/>
    <col min="14" max="16384" width="9.140625" style="79"/>
  </cols>
  <sheetData>
    <row r="1" spans="1:13" ht="21">
      <c r="A1" s="120" t="s">
        <v>336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3" ht="21">
      <c r="A2" s="80"/>
      <c r="B2" s="81" t="s">
        <v>440</v>
      </c>
      <c r="C2" s="119" t="s">
        <v>409</v>
      </c>
      <c r="D2" s="119"/>
      <c r="E2" s="118" t="s">
        <v>658</v>
      </c>
      <c r="F2" s="118"/>
      <c r="G2" s="119" t="s">
        <v>659</v>
      </c>
      <c r="H2" s="119"/>
      <c r="I2" s="119" t="s">
        <v>657</v>
      </c>
      <c r="J2" s="119"/>
      <c r="K2" s="118" t="s">
        <v>656</v>
      </c>
      <c r="L2" s="118"/>
    </row>
    <row r="3" spans="1:13" ht="21">
      <c r="A3" s="83"/>
      <c r="B3" s="84" t="s">
        <v>675</v>
      </c>
      <c r="C3" s="59" t="s">
        <v>674</v>
      </c>
      <c r="D3" s="72" t="s">
        <v>425</v>
      </c>
      <c r="E3" s="59" t="s">
        <v>674</v>
      </c>
      <c r="F3" s="72" t="s">
        <v>425</v>
      </c>
      <c r="G3" s="59" t="s">
        <v>674</v>
      </c>
      <c r="H3" s="72" t="s">
        <v>425</v>
      </c>
      <c r="I3" s="59" t="s">
        <v>674</v>
      </c>
      <c r="J3" s="72" t="s">
        <v>425</v>
      </c>
      <c r="K3" s="59" t="s">
        <v>674</v>
      </c>
      <c r="L3" s="72" t="s">
        <v>425</v>
      </c>
    </row>
    <row r="4" spans="1:13">
      <c r="A4" s="52"/>
      <c r="B4" s="10" t="s">
        <v>427</v>
      </c>
      <c r="C4" s="18">
        <v>23</v>
      </c>
      <c r="D4" s="19"/>
      <c r="E4" s="18">
        <v>21</v>
      </c>
      <c r="F4" s="19"/>
      <c r="G4" s="18">
        <v>22</v>
      </c>
      <c r="H4" s="19"/>
      <c r="I4" s="18">
        <v>29</v>
      </c>
      <c r="J4" s="19"/>
      <c r="K4" s="18">
        <v>20</v>
      </c>
      <c r="L4" s="19"/>
      <c r="M4" s="64" t="s">
        <v>673</v>
      </c>
    </row>
    <row r="5" spans="1:13">
      <c r="A5" s="22" t="s">
        <v>441</v>
      </c>
      <c r="B5" s="10" t="s">
        <v>442</v>
      </c>
      <c r="C5" s="18"/>
      <c r="D5" s="19"/>
      <c r="E5" s="18"/>
      <c r="F5" s="19"/>
      <c r="G5" s="18"/>
      <c r="H5" s="19"/>
      <c r="I5" s="18"/>
      <c r="J5" s="19"/>
      <c r="K5" s="18"/>
      <c r="L5" s="19"/>
      <c r="M5" s="64"/>
    </row>
    <row r="6" spans="1:13" ht="24.95" customHeight="1">
      <c r="A6" s="52">
        <v>1</v>
      </c>
      <c r="B6" s="10" t="s">
        <v>577</v>
      </c>
      <c r="C6" s="18">
        <v>9</v>
      </c>
      <c r="D6" s="19">
        <f>C6/23</f>
        <v>0.39130434782608697</v>
      </c>
      <c r="E6" s="18">
        <v>9</v>
      </c>
      <c r="F6" s="19">
        <f>E6/21</f>
        <v>0.42857142857142855</v>
      </c>
      <c r="G6" s="18">
        <v>9</v>
      </c>
      <c r="H6" s="19">
        <f>G6/22</f>
        <v>0.40909090909090912</v>
      </c>
      <c r="I6" s="18">
        <v>9</v>
      </c>
      <c r="J6" s="19">
        <f>I6/29</f>
        <v>0.31034482758620691</v>
      </c>
      <c r="K6" s="18">
        <v>9</v>
      </c>
      <c r="L6" s="19">
        <f>K6/20</f>
        <v>0.45</v>
      </c>
      <c r="M6" s="64">
        <f>(D6+F6+H6+J6+L6)/5</f>
        <v>0.39786230261492628</v>
      </c>
    </row>
    <row r="7" spans="1:13" ht="24.95" customHeight="1">
      <c r="A7" s="52">
        <v>2</v>
      </c>
      <c r="B7" s="10" t="s">
        <v>578</v>
      </c>
      <c r="C7" s="18">
        <v>13</v>
      </c>
      <c r="D7" s="19">
        <f t="shared" ref="D7:D70" si="0">C7/23</f>
        <v>0.56521739130434778</v>
      </c>
      <c r="E7" s="18">
        <v>11</v>
      </c>
      <c r="F7" s="19">
        <f t="shared" ref="F7:F70" si="1">E7/21</f>
        <v>0.52380952380952384</v>
      </c>
      <c r="G7" s="18">
        <v>12</v>
      </c>
      <c r="H7" s="19">
        <f t="shared" ref="H7:H70" si="2">G7/22</f>
        <v>0.54545454545454541</v>
      </c>
      <c r="I7" s="18">
        <v>15</v>
      </c>
      <c r="J7" s="19">
        <f t="shared" ref="J7:J70" si="3">I7/29</f>
        <v>0.51724137931034486</v>
      </c>
      <c r="K7" s="18">
        <v>13</v>
      </c>
      <c r="L7" s="19">
        <f t="shared" ref="L7:L70" si="4">K7/20</f>
        <v>0.65</v>
      </c>
      <c r="M7" s="64">
        <f t="shared" ref="M7:M70" si="5">(D7+F7+H7+J7+L7)/5</f>
        <v>0.56034456797575238</v>
      </c>
    </row>
    <row r="8" spans="1:13" ht="24.95" customHeight="1">
      <c r="A8" s="52">
        <v>3</v>
      </c>
      <c r="B8" s="10" t="s">
        <v>579</v>
      </c>
      <c r="C8" s="18">
        <v>18</v>
      </c>
      <c r="D8" s="19">
        <f t="shared" si="0"/>
        <v>0.78260869565217395</v>
      </c>
      <c r="E8" s="18">
        <v>14</v>
      </c>
      <c r="F8" s="19">
        <f t="shared" si="1"/>
        <v>0.66666666666666663</v>
      </c>
      <c r="G8" s="18">
        <v>17</v>
      </c>
      <c r="H8" s="19">
        <f t="shared" si="2"/>
        <v>0.77272727272727271</v>
      </c>
      <c r="I8" s="18">
        <v>19</v>
      </c>
      <c r="J8" s="19">
        <f t="shared" si="3"/>
        <v>0.65517241379310343</v>
      </c>
      <c r="K8" s="18">
        <v>16</v>
      </c>
      <c r="L8" s="19">
        <f t="shared" si="4"/>
        <v>0.8</v>
      </c>
      <c r="M8" s="64">
        <f t="shared" si="5"/>
        <v>0.73543500976784326</v>
      </c>
    </row>
    <row r="9" spans="1:13" ht="24.95" customHeight="1">
      <c r="A9" s="52">
        <v>4</v>
      </c>
      <c r="B9" s="10" t="s">
        <v>580</v>
      </c>
      <c r="C9" s="18">
        <v>20</v>
      </c>
      <c r="D9" s="19">
        <f t="shared" si="0"/>
        <v>0.86956521739130432</v>
      </c>
      <c r="E9" s="18">
        <v>16</v>
      </c>
      <c r="F9" s="19">
        <f t="shared" si="1"/>
        <v>0.76190476190476186</v>
      </c>
      <c r="G9" s="18">
        <v>18</v>
      </c>
      <c r="H9" s="19">
        <f t="shared" si="2"/>
        <v>0.81818181818181823</v>
      </c>
      <c r="I9" s="18">
        <v>22</v>
      </c>
      <c r="J9" s="19">
        <f t="shared" si="3"/>
        <v>0.75862068965517238</v>
      </c>
      <c r="K9" s="18">
        <v>14</v>
      </c>
      <c r="L9" s="19">
        <f t="shared" si="4"/>
        <v>0.7</v>
      </c>
      <c r="M9" s="64">
        <f t="shared" si="5"/>
        <v>0.78165449742661131</v>
      </c>
    </row>
    <row r="10" spans="1:13" ht="24.95" customHeight="1">
      <c r="A10" s="52">
        <v>5</v>
      </c>
      <c r="B10" s="10" t="s">
        <v>581</v>
      </c>
      <c r="C10" s="18">
        <v>9</v>
      </c>
      <c r="D10" s="19">
        <f t="shared" si="0"/>
        <v>0.39130434782608697</v>
      </c>
      <c r="E10" s="18">
        <v>5</v>
      </c>
      <c r="F10" s="19">
        <f t="shared" si="1"/>
        <v>0.23809523809523808</v>
      </c>
      <c r="G10" s="18">
        <v>5</v>
      </c>
      <c r="H10" s="19">
        <f t="shared" si="2"/>
        <v>0.22727272727272727</v>
      </c>
      <c r="I10" s="18">
        <v>4</v>
      </c>
      <c r="J10" s="19">
        <f t="shared" si="3"/>
        <v>0.13793103448275862</v>
      </c>
      <c r="K10" s="18">
        <v>3</v>
      </c>
      <c r="L10" s="19">
        <f t="shared" si="4"/>
        <v>0.15</v>
      </c>
      <c r="M10" s="106">
        <f t="shared" si="5"/>
        <v>0.22892066953536219</v>
      </c>
    </row>
    <row r="11" spans="1:13" ht="24.95" customHeight="1">
      <c r="A11" s="52">
        <v>6</v>
      </c>
      <c r="B11" s="10" t="s">
        <v>582</v>
      </c>
      <c r="C11" s="18">
        <v>21</v>
      </c>
      <c r="D11" s="19">
        <f t="shared" si="0"/>
        <v>0.91304347826086951</v>
      </c>
      <c r="E11" s="18">
        <v>17</v>
      </c>
      <c r="F11" s="19">
        <f t="shared" si="1"/>
        <v>0.80952380952380953</v>
      </c>
      <c r="G11" s="18">
        <v>19</v>
      </c>
      <c r="H11" s="19">
        <f t="shared" si="2"/>
        <v>0.86363636363636365</v>
      </c>
      <c r="I11" s="18">
        <v>23</v>
      </c>
      <c r="J11" s="19">
        <f t="shared" si="3"/>
        <v>0.7931034482758621</v>
      </c>
      <c r="K11" s="18">
        <v>17</v>
      </c>
      <c r="L11" s="19">
        <f t="shared" si="4"/>
        <v>0.85</v>
      </c>
      <c r="M11" s="64">
        <f t="shared" si="5"/>
        <v>0.84586141993938091</v>
      </c>
    </row>
    <row r="12" spans="1:13" ht="24.95" customHeight="1">
      <c r="A12" s="52">
        <v>7</v>
      </c>
      <c r="B12" s="10" t="s">
        <v>583</v>
      </c>
      <c r="C12" s="18">
        <v>21</v>
      </c>
      <c r="D12" s="19">
        <f t="shared" si="0"/>
        <v>0.91304347826086951</v>
      </c>
      <c r="E12" s="18">
        <v>16</v>
      </c>
      <c r="F12" s="19">
        <f t="shared" si="1"/>
        <v>0.76190476190476186</v>
      </c>
      <c r="G12" s="18">
        <v>18</v>
      </c>
      <c r="H12" s="19">
        <f t="shared" si="2"/>
        <v>0.81818181818181823</v>
      </c>
      <c r="I12" s="18">
        <v>20</v>
      </c>
      <c r="J12" s="19">
        <f t="shared" si="3"/>
        <v>0.68965517241379315</v>
      </c>
      <c r="K12" s="18">
        <v>15</v>
      </c>
      <c r="L12" s="19">
        <f t="shared" si="4"/>
        <v>0.75</v>
      </c>
      <c r="M12" s="64">
        <f t="shared" si="5"/>
        <v>0.78655704615224864</v>
      </c>
    </row>
    <row r="13" spans="1:13" ht="24.95" customHeight="1">
      <c r="A13" s="52">
        <v>8</v>
      </c>
      <c r="B13" s="10" t="s">
        <v>584</v>
      </c>
      <c r="C13" s="18">
        <v>19</v>
      </c>
      <c r="D13" s="19">
        <f t="shared" si="0"/>
        <v>0.82608695652173914</v>
      </c>
      <c r="E13" s="18">
        <v>14</v>
      </c>
      <c r="F13" s="19">
        <f t="shared" si="1"/>
        <v>0.66666666666666663</v>
      </c>
      <c r="G13" s="18">
        <v>14</v>
      </c>
      <c r="H13" s="19">
        <f t="shared" si="2"/>
        <v>0.63636363636363635</v>
      </c>
      <c r="I13" s="18">
        <v>13</v>
      </c>
      <c r="J13" s="19">
        <f t="shared" si="3"/>
        <v>0.44827586206896552</v>
      </c>
      <c r="K13" s="18">
        <v>10</v>
      </c>
      <c r="L13" s="19">
        <f t="shared" si="4"/>
        <v>0.5</v>
      </c>
      <c r="M13" s="64">
        <f t="shared" si="5"/>
        <v>0.61547862432420142</v>
      </c>
    </row>
    <row r="14" spans="1:13" ht="24.95" customHeight="1">
      <c r="A14" s="52">
        <v>9</v>
      </c>
      <c r="B14" s="10" t="s">
        <v>585</v>
      </c>
      <c r="C14" s="18">
        <v>15</v>
      </c>
      <c r="D14" s="19">
        <f t="shared" si="0"/>
        <v>0.65217391304347827</v>
      </c>
      <c r="E14" s="18">
        <v>15</v>
      </c>
      <c r="F14" s="19">
        <f t="shared" si="1"/>
        <v>0.7142857142857143</v>
      </c>
      <c r="G14" s="18">
        <v>14</v>
      </c>
      <c r="H14" s="19">
        <f t="shared" si="2"/>
        <v>0.63636363636363635</v>
      </c>
      <c r="I14" s="18">
        <v>19</v>
      </c>
      <c r="J14" s="19">
        <f t="shared" si="3"/>
        <v>0.65517241379310343</v>
      </c>
      <c r="K14" s="18">
        <v>8</v>
      </c>
      <c r="L14" s="19">
        <f t="shared" si="4"/>
        <v>0.4</v>
      </c>
      <c r="M14" s="64">
        <f t="shared" si="5"/>
        <v>0.61159913549718636</v>
      </c>
    </row>
    <row r="15" spans="1:13" ht="24.95" customHeight="1">
      <c r="A15" s="52">
        <v>10</v>
      </c>
      <c r="B15" s="10" t="s">
        <v>586</v>
      </c>
      <c r="C15" s="18">
        <v>13</v>
      </c>
      <c r="D15" s="19">
        <f t="shared" si="0"/>
        <v>0.56521739130434778</v>
      </c>
      <c r="E15" s="18">
        <v>12</v>
      </c>
      <c r="F15" s="19">
        <f t="shared" si="1"/>
        <v>0.5714285714285714</v>
      </c>
      <c r="G15" s="18">
        <v>12</v>
      </c>
      <c r="H15" s="19">
        <f t="shared" si="2"/>
        <v>0.54545454545454541</v>
      </c>
      <c r="I15" s="18">
        <v>12</v>
      </c>
      <c r="J15" s="19">
        <f t="shared" si="3"/>
        <v>0.41379310344827586</v>
      </c>
      <c r="K15" s="18">
        <v>8</v>
      </c>
      <c r="L15" s="19">
        <f t="shared" si="4"/>
        <v>0.4</v>
      </c>
      <c r="M15" s="64">
        <f t="shared" si="5"/>
        <v>0.49917872232714811</v>
      </c>
    </row>
    <row r="16" spans="1:13" ht="24.95" customHeight="1">
      <c r="A16" s="52">
        <v>11</v>
      </c>
      <c r="B16" s="10" t="s">
        <v>587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v>0</v>
      </c>
      <c r="H16" s="19">
        <f t="shared" si="2"/>
        <v>0</v>
      </c>
      <c r="I16" s="18">
        <v>0</v>
      </c>
      <c r="J16" s="19">
        <f t="shared" si="3"/>
        <v>0</v>
      </c>
      <c r="K16" s="18">
        <v>0</v>
      </c>
      <c r="L16" s="19">
        <f t="shared" si="4"/>
        <v>0</v>
      </c>
      <c r="M16" s="106">
        <f t="shared" si="5"/>
        <v>0</v>
      </c>
    </row>
    <row r="17" spans="1:13" ht="24.95" customHeight="1">
      <c r="A17" s="52">
        <v>12</v>
      </c>
      <c r="B17" s="10" t="s">
        <v>167</v>
      </c>
      <c r="C17" s="18">
        <v>15</v>
      </c>
      <c r="D17" s="19">
        <f t="shared" si="0"/>
        <v>0.65217391304347827</v>
      </c>
      <c r="E17" s="18">
        <v>13</v>
      </c>
      <c r="F17" s="19">
        <f t="shared" si="1"/>
        <v>0.61904761904761907</v>
      </c>
      <c r="G17" s="18">
        <v>15</v>
      </c>
      <c r="H17" s="19">
        <f t="shared" si="2"/>
        <v>0.68181818181818177</v>
      </c>
      <c r="I17" s="18">
        <v>19</v>
      </c>
      <c r="J17" s="19">
        <f t="shared" si="3"/>
        <v>0.65517241379310343</v>
      </c>
      <c r="K17" s="18">
        <v>13</v>
      </c>
      <c r="L17" s="19">
        <f t="shared" si="4"/>
        <v>0.65</v>
      </c>
      <c r="M17" s="64">
        <f t="shared" si="5"/>
        <v>0.65164242554047658</v>
      </c>
    </row>
    <row r="18" spans="1:13" ht="24.95" customHeight="1">
      <c r="A18" s="52">
        <v>13</v>
      </c>
      <c r="B18" s="10" t="s">
        <v>588</v>
      </c>
      <c r="C18" s="18">
        <v>19</v>
      </c>
      <c r="D18" s="19">
        <f t="shared" si="0"/>
        <v>0.82608695652173914</v>
      </c>
      <c r="E18" s="18">
        <v>15</v>
      </c>
      <c r="F18" s="19">
        <f t="shared" si="1"/>
        <v>0.7142857142857143</v>
      </c>
      <c r="G18" s="18">
        <v>18</v>
      </c>
      <c r="H18" s="19">
        <f t="shared" si="2"/>
        <v>0.81818181818181823</v>
      </c>
      <c r="I18" s="18">
        <v>23</v>
      </c>
      <c r="J18" s="19">
        <f t="shared" si="3"/>
        <v>0.7931034482758621</v>
      </c>
      <c r="K18" s="18">
        <v>16</v>
      </c>
      <c r="L18" s="19">
        <f t="shared" si="4"/>
        <v>0.8</v>
      </c>
      <c r="M18" s="64">
        <f t="shared" si="5"/>
        <v>0.79033158745302678</v>
      </c>
    </row>
    <row r="19" spans="1:13" ht="24.95" customHeight="1">
      <c r="A19" s="52">
        <v>14</v>
      </c>
      <c r="B19" s="10" t="s">
        <v>589</v>
      </c>
      <c r="C19" s="18">
        <v>22</v>
      </c>
      <c r="D19" s="19">
        <f t="shared" si="0"/>
        <v>0.95652173913043481</v>
      </c>
      <c r="E19" s="18">
        <v>19</v>
      </c>
      <c r="F19" s="19">
        <f t="shared" si="1"/>
        <v>0.90476190476190477</v>
      </c>
      <c r="G19" s="18">
        <v>21</v>
      </c>
      <c r="H19" s="19">
        <f t="shared" si="2"/>
        <v>0.95454545454545459</v>
      </c>
      <c r="I19" s="18">
        <v>18</v>
      </c>
      <c r="J19" s="19">
        <f t="shared" si="3"/>
        <v>0.62068965517241381</v>
      </c>
      <c r="K19" s="18">
        <v>16</v>
      </c>
      <c r="L19" s="19">
        <f t="shared" si="4"/>
        <v>0.8</v>
      </c>
      <c r="M19" s="64">
        <f t="shared" si="5"/>
        <v>0.84730375072204167</v>
      </c>
    </row>
    <row r="20" spans="1:13" ht="24.95" customHeight="1">
      <c r="A20" s="52">
        <v>15</v>
      </c>
      <c r="B20" s="10" t="s">
        <v>590</v>
      </c>
      <c r="C20" s="18">
        <v>15</v>
      </c>
      <c r="D20" s="19">
        <f t="shared" si="0"/>
        <v>0.65217391304347827</v>
      </c>
      <c r="E20" s="18">
        <v>11</v>
      </c>
      <c r="F20" s="19">
        <f t="shared" si="1"/>
        <v>0.52380952380952384</v>
      </c>
      <c r="G20" s="18">
        <v>10</v>
      </c>
      <c r="H20" s="19">
        <f t="shared" si="2"/>
        <v>0.45454545454545453</v>
      </c>
      <c r="I20" s="18">
        <v>14</v>
      </c>
      <c r="J20" s="19">
        <f t="shared" si="3"/>
        <v>0.48275862068965519</v>
      </c>
      <c r="K20" s="18">
        <v>9</v>
      </c>
      <c r="L20" s="19">
        <f t="shared" si="4"/>
        <v>0.45</v>
      </c>
      <c r="M20" s="64">
        <f t="shared" si="5"/>
        <v>0.51265750241762242</v>
      </c>
    </row>
    <row r="21" spans="1:13" ht="24.95" customHeight="1">
      <c r="A21" s="52">
        <v>16</v>
      </c>
      <c r="B21" s="10" t="s">
        <v>591</v>
      </c>
      <c r="C21" s="18">
        <v>21</v>
      </c>
      <c r="D21" s="19">
        <f t="shared" si="0"/>
        <v>0.91304347826086951</v>
      </c>
      <c r="E21" s="18">
        <v>17</v>
      </c>
      <c r="F21" s="19">
        <f t="shared" si="1"/>
        <v>0.80952380952380953</v>
      </c>
      <c r="G21" s="18">
        <v>19</v>
      </c>
      <c r="H21" s="19">
        <f t="shared" si="2"/>
        <v>0.86363636363636365</v>
      </c>
      <c r="I21" s="18">
        <v>21</v>
      </c>
      <c r="J21" s="19">
        <f t="shared" si="3"/>
        <v>0.72413793103448276</v>
      </c>
      <c r="K21" s="18">
        <v>17</v>
      </c>
      <c r="L21" s="19">
        <f t="shared" si="4"/>
        <v>0.85</v>
      </c>
      <c r="M21" s="64">
        <f t="shared" si="5"/>
        <v>0.83206831649110513</v>
      </c>
    </row>
    <row r="22" spans="1:13" ht="24.95" customHeight="1">
      <c r="A22" s="52">
        <v>17</v>
      </c>
      <c r="B22" s="10" t="s">
        <v>592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v>0</v>
      </c>
      <c r="H22" s="19">
        <f t="shared" si="2"/>
        <v>0</v>
      </c>
      <c r="I22" s="18">
        <v>0</v>
      </c>
      <c r="J22" s="19">
        <f t="shared" si="3"/>
        <v>0</v>
      </c>
      <c r="K22" s="18">
        <v>0</v>
      </c>
      <c r="L22" s="19">
        <f t="shared" si="4"/>
        <v>0</v>
      </c>
      <c r="M22" s="106">
        <f t="shared" si="5"/>
        <v>0</v>
      </c>
    </row>
    <row r="23" spans="1:13" ht="24.95" customHeight="1">
      <c r="A23" s="52">
        <v>18</v>
      </c>
      <c r="B23" s="10" t="s">
        <v>593</v>
      </c>
      <c r="C23" s="18">
        <v>19</v>
      </c>
      <c r="D23" s="19">
        <f t="shared" si="0"/>
        <v>0.82608695652173914</v>
      </c>
      <c r="E23" s="18">
        <v>15</v>
      </c>
      <c r="F23" s="19">
        <f t="shared" si="1"/>
        <v>0.7142857142857143</v>
      </c>
      <c r="G23" s="18">
        <v>15</v>
      </c>
      <c r="H23" s="19">
        <f t="shared" si="2"/>
        <v>0.68181818181818177</v>
      </c>
      <c r="I23" s="18">
        <v>22</v>
      </c>
      <c r="J23" s="19">
        <f t="shared" si="3"/>
        <v>0.75862068965517238</v>
      </c>
      <c r="K23" s="18">
        <v>13</v>
      </c>
      <c r="L23" s="19">
        <f t="shared" si="4"/>
        <v>0.65</v>
      </c>
      <c r="M23" s="64">
        <f t="shared" si="5"/>
        <v>0.72616230845616159</v>
      </c>
    </row>
    <row r="24" spans="1:13" ht="24.95" customHeight="1">
      <c r="A24" s="52">
        <v>19</v>
      </c>
      <c r="B24" s="10" t="s">
        <v>594</v>
      </c>
      <c r="C24" s="18">
        <v>15</v>
      </c>
      <c r="D24" s="19">
        <f t="shared" si="0"/>
        <v>0.65217391304347827</v>
      </c>
      <c r="E24" s="18">
        <v>11</v>
      </c>
      <c r="F24" s="19">
        <f t="shared" si="1"/>
        <v>0.52380952380952384</v>
      </c>
      <c r="G24" s="18">
        <v>13</v>
      </c>
      <c r="H24" s="19">
        <f t="shared" si="2"/>
        <v>0.59090909090909094</v>
      </c>
      <c r="I24" s="18">
        <v>15</v>
      </c>
      <c r="J24" s="19">
        <f t="shared" si="3"/>
        <v>0.51724137931034486</v>
      </c>
      <c r="K24" s="18">
        <v>11</v>
      </c>
      <c r="L24" s="19">
        <f t="shared" si="4"/>
        <v>0.55000000000000004</v>
      </c>
      <c r="M24" s="64">
        <f t="shared" si="5"/>
        <v>0.56682678141448761</v>
      </c>
    </row>
    <row r="25" spans="1:13" ht="24.95" customHeight="1">
      <c r="A25" s="52">
        <v>20</v>
      </c>
      <c r="B25" s="10" t="s">
        <v>595</v>
      </c>
      <c r="C25" s="18">
        <v>14</v>
      </c>
      <c r="D25" s="19">
        <f t="shared" si="0"/>
        <v>0.60869565217391308</v>
      </c>
      <c r="E25" s="18">
        <v>12</v>
      </c>
      <c r="F25" s="19">
        <f t="shared" si="1"/>
        <v>0.5714285714285714</v>
      </c>
      <c r="G25" s="18">
        <v>12</v>
      </c>
      <c r="H25" s="19">
        <f t="shared" si="2"/>
        <v>0.54545454545454541</v>
      </c>
      <c r="I25" s="18">
        <v>15</v>
      </c>
      <c r="J25" s="19">
        <f t="shared" si="3"/>
        <v>0.51724137931034486</v>
      </c>
      <c r="K25" s="18">
        <v>10</v>
      </c>
      <c r="L25" s="19">
        <f t="shared" si="4"/>
        <v>0.5</v>
      </c>
      <c r="M25" s="64">
        <f t="shared" si="5"/>
        <v>0.54856402967347495</v>
      </c>
    </row>
    <row r="26" spans="1:13" ht="24.95" customHeight="1">
      <c r="A26" s="52">
        <v>21</v>
      </c>
      <c r="B26" s="10" t="s">
        <v>596</v>
      </c>
      <c r="C26" s="18">
        <v>19</v>
      </c>
      <c r="D26" s="19">
        <f t="shared" si="0"/>
        <v>0.82608695652173914</v>
      </c>
      <c r="E26" s="18">
        <v>14</v>
      </c>
      <c r="F26" s="19">
        <f t="shared" si="1"/>
        <v>0.66666666666666663</v>
      </c>
      <c r="G26" s="18">
        <v>16</v>
      </c>
      <c r="H26" s="19">
        <f t="shared" si="2"/>
        <v>0.72727272727272729</v>
      </c>
      <c r="I26" s="18">
        <v>21</v>
      </c>
      <c r="J26" s="19">
        <f t="shared" si="3"/>
        <v>0.72413793103448276</v>
      </c>
      <c r="K26" s="18">
        <v>16</v>
      </c>
      <c r="L26" s="19">
        <f t="shared" si="4"/>
        <v>0.8</v>
      </c>
      <c r="M26" s="64">
        <f t="shared" si="5"/>
        <v>0.74883285629912311</v>
      </c>
    </row>
    <row r="27" spans="1:13" ht="24.95" customHeight="1">
      <c r="A27" s="52">
        <v>22</v>
      </c>
      <c r="B27" s="10" t="s">
        <v>597</v>
      </c>
      <c r="C27" s="18">
        <v>19</v>
      </c>
      <c r="D27" s="19">
        <f t="shared" si="0"/>
        <v>0.82608695652173914</v>
      </c>
      <c r="E27" s="18">
        <v>15</v>
      </c>
      <c r="F27" s="19">
        <f t="shared" si="1"/>
        <v>0.7142857142857143</v>
      </c>
      <c r="G27" s="18">
        <v>16</v>
      </c>
      <c r="H27" s="19">
        <f t="shared" si="2"/>
        <v>0.72727272727272729</v>
      </c>
      <c r="I27" s="18">
        <v>17</v>
      </c>
      <c r="J27" s="19">
        <f t="shared" si="3"/>
        <v>0.58620689655172409</v>
      </c>
      <c r="K27" s="18">
        <v>9</v>
      </c>
      <c r="L27" s="19">
        <f t="shared" si="4"/>
        <v>0.45</v>
      </c>
      <c r="M27" s="64">
        <f t="shared" si="5"/>
        <v>0.66077045892638098</v>
      </c>
    </row>
    <row r="28" spans="1:13" ht="24.95" customHeight="1">
      <c r="A28" s="52">
        <v>23</v>
      </c>
      <c r="B28" s="10" t="s">
        <v>598</v>
      </c>
      <c r="C28" s="18">
        <v>9</v>
      </c>
      <c r="D28" s="19">
        <f t="shared" si="0"/>
        <v>0.39130434782608697</v>
      </c>
      <c r="E28" s="18">
        <v>6</v>
      </c>
      <c r="F28" s="19">
        <f t="shared" si="1"/>
        <v>0.2857142857142857</v>
      </c>
      <c r="G28" s="18">
        <v>5</v>
      </c>
      <c r="H28" s="19">
        <f t="shared" si="2"/>
        <v>0.22727272727272727</v>
      </c>
      <c r="I28" s="18">
        <v>6</v>
      </c>
      <c r="J28" s="19">
        <f t="shared" si="3"/>
        <v>0.20689655172413793</v>
      </c>
      <c r="K28" s="18">
        <v>4</v>
      </c>
      <c r="L28" s="19">
        <f t="shared" si="4"/>
        <v>0.2</v>
      </c>
      <c r="M28" s="106">
        <f t="shared" si="5"/>
        <v>0.26223758250744755</v>
      </c>
    </row>
    <row r="29" spans="1:13" ht="24.95" customHeight="1">
      <c r="A29" s="52">
        <v>24</v>
      </c>
      <c r="B29" s="10" t="s">
        <v>599</v>
      </c>
      <c r="C29" s="21">
        <v>11</v>
      </c>
      <c r="D29" s="19">
        <f t="shared" si="0"/>
        <v>0.47826086956521741</v>
      </c>
      <c r="E29" s="18">
        <v>10</v>
      </c>
      <c r="F29" s="19">
        <f t="shared" si="1"/>
        <v>0.47619047619047616</v>
      </c>
      <c r="G29" s="18">
        <v>10</v>
      </c>
      <c r="H29" s="19">
        <f t="shared" si="2"/>
        <v>0.45454545454545453</v>
      </c>
      <c r="I29" s="21">
        <v>9</v>
      </c>
      <c r="J29" s="19">
        <f t="shared" si="3"/>
        <v>0.31034482758620691</v>
      </c>
      <c r="K29" s="18">
        <v>7</v>
      </c>
      <c r="L29" s="19">
        <f t="shared" si="4"/>
        <v>0.35</v>
      </c>
      <c r="M29" s="64">
        <f t="shared" si="5"/>
        <v>0.413868325577471</v>
      </c>
    </row>
    <row r="30" spans="1:13" ht="24.95" customHeight="1">
      <c r="A30" s="52">
        <v>25</v>
      </c>
      <c r="B30" s="10" t="s">
        <v>600</v>
      </c>
      <c r="C30" s="18">
        <v>19</v>
      </c>
      <c r="D30" s="19">
        <f t="shared" si="0"/>
        <v>0.82608695652173914</v>
      </c>
      <c r="E30" s="18">
        <v>15</v>
      </c>
      <c r="F30" s="19">
        <f t="shared" si="1"/>
        <v>0.7142857142857143</v>
      </c>
      <c r="G30" s="18">
        <v>17</v>
      </c>
      <c r="H30" s="19">
        <f t="shared" si="2"/>
        <v>0.77272727272727271</v>
      </c>
      <c r="I30" s="18">
        <v>22</v>
      </c>
      <c r="J30" s="19">
        <f t="shared" si="3"/>
        <v>0.75862068965517238</v>
      </c>
      <c r="K30" s="18">
        <v>15</v>
      </c>
      <c r="L30" s="19">
        <f t="shared" si="4"/>
        <v>0.75</v>
      </c>
      <c r="M30" s="64">
        <f t="shared" si="5"/>
        <v>0.76434412663797979</v>
      </c>
    </row>
    <row r="31" spans="1:13" ht="24.95" customHeight="1">
      <c r="A31" s="52">
        <v>26</v>
      </c>
      <c r="B31" s="10" t="s">
        <v>601</v>
      </c>
      <c r="C31" s="21">
        <v>20</v>
      </c>
      <c r="D31" s="19">
        <f t="shared" si="0"/>
        <v>0.86956521739130432</v>
      </c>
      <c r="E31" s="21">
        <v>16</v>
      </c>
      <c r="F31" s="19">
        <f t="shared" si="1"/>
        <v>0.76190476190476186</v>
      </c>
      <c r="G31" s="18">
        <v>16</v>
      </c>
      <c r="H31" s="19">
        <f t="shared" si="2"/>
        <v>0.72727272727272729</v>
      </c>
      <c r="I31" s="21">
        <v>22</v>
      </c>
      <c r="J31" s="19">
        <f t="shared" si="3"/>
        <v>0.75862068965517238</v>
      </c>
      <c r="K31" s="18">
        <v>15</v>
      </c>
      <c r="L31" s="19">
        <f t="shared" si="4"/>
        <v>0.75</v>
      </c>
      <c r="M31" s="64">
        <f t="shared" si="5"/>
        <v>0.77347267924479313</v>
      </c>
    </row>
    <row r="32" spans="1:13" ht="24.95" customHeight="1">
      <c r="A32" s="52">
        <v>27</v>
      </c>
      <c r="B32" s="10" t="s">
        <v>602</v>
      </c>
      <c r="C32" s="18">
        <v>12</v>
      </c>
      <c r="D32" s="19">
        <f t="shared" si="0"/>
        <v>0.52173913043478259</v>
      </c>
      <c r="E32" s="18">
        <v>5</v>
      </c>
      <c r="F32" s="19">
        <f t="shared" si="1"/>
        <v>0.23809523809523808</v>
      </c>
      <c r="G32" s="18">
        <v>5</v>
      </c>
      <c r="H32" s="19">
        <f t="shared" si="2"/>
        <v>0.22727272727272727</v>
      </c>
      <c r="I32" s="18">
        <v>3</v>
      </c>
      <c r="J32" s="19">
        <f t="shared" si="3"/>
        <v>0.10344827586206896</v>
      </c>
      <c r="K32" s="18">
        <v>0</v>
      </c>
      <c r="L32" s="19">
        <f t="shared" si="4"/>
        <v>0</v>
      </c>
      <c r="M32" s="64">
        <f t="shared" si="5"/>
        <v>0.21811107433296337</v>
      </c>
    </row>
    <row r="33" spans="1:13" ht="24.95" customHeight="1">
      <c r="A33" s="52">
        <v>28</v>
      </c>
      <c r="B33" s="10" t="s">
        <v>603</v>
      </c>
      <c r="C33" s="18">
        <v>22</v>
      </c>
      <c r="D33" s="19">
        <f t="shared" si="0"/>
        <v>0.95652173913043481</v>
      </c>
      <c r="E33" s="18">
        <v>19</v>
      </c>
      <c r="F33" s="19">
        <f t="shared" si="1"/>
        <v>0.90476190476190477</v>
      </c>
      <c r="G33" s="18">
        <v>20</v>
      </c>
      <c r="H33" s="19">
        <f t="shared" si="2"/>
        <v>0.90909090909090906</v>
      </c>
      <c r="I33" s="18">
        <v>24</v>
      </c>
      <c r="J33" s="19">
        <f t="shared" si="3"/>
        <v>0.82758620689655171</v>
      </c>
      <c r="K33" s="18">
        <v>17</v>
      </c>
      <c r="L33" s="19">
        <f t="shared" si="4"/>
        <v>0.85</v>
      </c>
      <c r="M33" s="64">
        <f t="shared" si="5"/>
        <v>0.88959215197595998</v>
      </c>
    </row>
    <row r="34" spans="1:13" ht="24.95" customHeight="1">
      <c r="A34" s="52">
        <v>29</v>
      </c>
      <c r="B34" s="10" t="s">
        <v>604</v>
      </c>
      <c r="C34" s="18">
        <v>20</v>
      </c>
      <c r="D34" s="19">
        <f t="shared" si="0"/>
        <v>0.86956521739130432</v>
      </c>
      <c r="E34" s="18">
        <v>16</v>
      </c>
      <c r="F34" s="19">
        <f t="shared" si="1"/>
        <v>0.76190476190476186</v>
      </c>
      <c r="G34" s="18">
        <v>18</v>
      </c>
      <c r="H34" s="19">
        <f t="shared" si="2"/>
        <v>0.81818181818181823</v>
      </c>
      <c r="I34" s="18">
        <v>22</v>
      </c>
      <c r="J34" s="19">
        <f t="shared" si="3"/>
        <v>0.75862068965517238</v>
      </c>
      <c r="K34" s="18">
        <v>16</v>
      </c>
      <c r="L34" s="19">
        <f t="shared" si="4"/>
        <v>0.8</v>
      </c>
      <c r="M34" s="64">
        <f t="shared" si="5"/>
        <v>0.80165449742661132</v>
      </c>
    </row>
    <row r="35" spans="1:13" ht="24.95" customHeight="1">
      <c r="A35" s="52">
        <v>30</v>
      </c>
      <c r="B35" s="10" t="s">
        <v>605</v>
      </c>
      <c r="C35" s="18">
        <v>23</v>
      </c>
      <c r="D35" s="19">
        <f t="shared" si="0"/>
        <v>1</v>
      </c>
      <c r="E35" s="18">
        <v>19</v>
      </c>
      <c r="F35" s="19">
        <f t="shared" si="1"/>
        <v>0.90476190476190477</v>
      </c>
      <c r="G35" s="18">
        <v>21</v>
      </c>
      <c r="H35" s="19">
        <f t="shared" si="2"/>
        <v>0.95454545454545459</v>
      </c>
      <c r="I35" s="18">
        <v>23</v>
      </c>
      <c r="J35" s="19">
        <f t="shared" si="3"/>
        <v>0.7931034482758621</v>
      </c>
      <c r="K35" s="18">
        <v>16</v>
      </c>
      <c r="L35" s="19">
        <f t="shared" si="4"/>
        <v>0.8</v>
      </c>
      <c r="M35" s="64">
        <f t="shared" si="5"/>
        <v>0.89048216151664428</v>
      </c>
    </row>
    <row r="36" spans="1:13" s="92" customFormat="1" ht="24.95" customHeight="1">
      <c r="A36" s="52">
        <v>31</v>
      </c>
      <c r="B36" s="10" t="s">
        <v>606</v>
      </c>
      <c r="C36" s="52">
        <v>22</v>
      </c>
      <c r="D36" s="19">
        <f t="shared" si="0"/>
        <v>0.95652173913043481</v>
      </c>
      <c r="E36" s="52">
        <v>17</v>
      </c>
      <c r="F36" s="19">
        <f t="shared" si="1"/>
        <v>0.80952380952380953</v>
      </c>
      <c r="G36" s="52">
        <v>19</v>
      </c>
      <c r="H36" s="19">
        <f t="shared" si="2"/>
        <v>0.86363636363636365</v>
      </c>
      <c r="I36" s="52">
        <v>25</v>
      </c>
      <c r="J36" s="19">
        <f t="shared" si="3"/>
        <v>0.86206896551724133</v>
      </c>
      <c r="K36" s="52">
        <v>17</v>
      </c>
      <c r="L36" s="19">
        <f t="shared" si="4"/>
        <v>0.85</v>
      </c>
      <c r="M36" s="64">
        <f t="shared" si="5"/>
        <v>0.86835017556156979</v>
      </c>
    </row>
    <row r="37" spans="1:13" s="92" customFormat="1" ht="24.95" customHeight="1">
      <c r="A37" s="52">
        <v>32</v>
      </c>
      <c r="B37" s="10" t="s">
        <v>607</v>
      </c>
      <c r="C37" s="52">
        <v>22</v>
      </c>
      <c r="D37" s="19">
        <f t="shared" si="0"/>
        <v>0.95652173913043481</v>
      </c>
      <c r="E37" s="52">
        <v>18</v>
      </c>
      <c r="F37" s="19">
        <f t="shared" si="1"/>
        <v>0.8571428571428571</v>
      </c>
      <c r="G37" s="52">
        <v>20</v>
      </c>
      <c r="H37" s="19">
        <f t="shared" si="2"/>
        <v>0.90909090909090906</v>
      </c>
      <c r="I37" s="52">
        <v>28</v>
      </c>
      <c r="J37" s="19">
        <f t="shared" si="3"/>
        <v>0.96551724137931039</v>
      </c>
      <c r="K37" s="52">
        <v>19</v>
      </c>
      <c r="L37" s="19">
        <f t="shared" si="4"/>
        <v>0.95</v>
      </c>
      <c r="M37" s="64">
        <f t="shared" si="5"/>
        <v>0.92765454934870228</v>
      </c>
    </row>
    <row r="38" spans="1:13" s="92" customFormat="1" ht="24.95" customHeight="1">
      <c r="A38" s="52">
        <v>33</v>
      </c>
      <c r="B38" s="10" t="s">
        <v>608</v>
      </c>
      <c r="C38" s="52">
        <v>16</v>
      </c>
      <c r="D38" s="19">
        <f t="shared" si="0"/>
        <v>0.69565217391304346</v>
      </c>
      <c r="E38" s="52">
        <v>12</v>
      </c>
      <c r="F38" s="19">
        <f t="shared" si="1"/>
        <v>0.5714285714285714</v>
      </c>
      <c r="G38" s="52">
        <v>12</v>
      </c>
      <c r="H38" s="19">
        <f t="shared" si="2"/>
        <v>0.54545454545454541</v>
      </c>
      <c r="I38" s="52">
        <v>16</v>
      </c>
      <c r="J38" s="19">
        <f t="shared" si="3"/>
        <v>0.55172413793103448</v>
      </c>
      <c r="K38" s="52">
        <v>14</v>
      </c>
      <c r="L38" s="19">
        <f t="shared" si="4"/>
        <v>0.7</v>
      </c>
      <c r="M38" s="64">
        <f t="shared" si="5"/>
        <v>0.61285188574543903</v>
      </c>
    </row>
    <row r="39" spans="1:13" s="92" customFormat="1" ht="24.95" customHeight="1">
      <c r="A39" s="52">
        <v>34</v>
      </c>
      <c r="B39" s="10" t="s">
        <v>609</v>
      </c>
      <c r="C39" s="52">
        <v>14</v>
      </c>
      <c r="D39" s="19">
        <f t="shared" si="0"/>
        <v>0.60869565217391308</v>
      </c>
      <c r="E39" s="52">
        <v>14</v>
      </c>
      <c r="F39" s="19">
        <f t="shared" si="1"/>
        <v>0.66666666666666663</v>
      </c>
      <c r="G39" s="52">
        <v>12</v>
      </c>
      <c r="H39" s="19">
        <f t="shared" si="2"/>
        <v>0.54545454545454541</v>
      </c>
      <c r="I39" s="52">
        <v>11</v>
      </c>
      <c r="J39" s="19">
        <f t="shared" si="3"/>
        <v>0.37931034482758619</v>
      </c>
      <c r="K39" s="52">
        <v>6</v>
      </c>
      <c r="L39" s="19">
        <f t="shared" si="4"/>
        <v>0.3</v>
      </c>
      <c r="M39" s="64">
        <f t="shared" si="5"/>
        <v>0.50002544182454223</v>
      </c>
    </row>
    <row r="40" spans="1:13" s="92" customFormat="1" ht="24.95" customHeight="1">
      <c r="A40" s="52">
        <v>35</v>
      </c>
      <c r="B40" s="10" t="s">
        <v>610</v>
      </c>
      <c r="C40" s="52">
        <v>0</v>
      </c>
      <c r="D40" s="19">
        <f t="shared" si="0"/>
        <v>0</v>
      </c>
      <c r="E40" s="52">
        <v>0</v>
      </c>
      <c r="F40" s="19">
        <f t="shared" si="1"/>
        <v>0</v>
      </c>
      <c r="G40" s="52">
        <v>0</v>
      </c>
      <c r="H40" s="19">
        <f t="shared" si="2"/>
        <v>0</v>
      </c>
      <c r="I40" s="52">
        <v>0</v>
      </c>
      <c r="J40" s="19">
        <f t="shared" si="3"/>
        <v>0</v>
      </c>
      <c r="K40" s="52">
        <v>0</v>
      </c>
      <c r="L40" s="19">
        <f t="shared" si="4"/>
        <v>0</v>
      </c>
      <c r="M40" s="106">
        <f t="shared" si="5"/>
        <v>0</v>
      </c>
    </row>
    <row r="41" spans="1:13" ht="24.95" customHeight="1">
      <c r="A41" s="52">
        <v>36</v>
      </c>
      <c r="B41" s="10" t="s">
        <v>611</v>
      </c>
      <c r="C41" s="52">
        <v>15</v>
      </c>
      <c r="D41" s="19">
        <f t="shared" si="0"/>
        <v>0.65217391304347827</v>
      </c>
      <c r="E41" s="52">
        <v>10</v>
      </c>
      <c r="F41" s="19">
        <f t="shared" si="1"/>
        <v>0.47619047619047616</v>
      </c>
      <c r="G41" s="52">
        <v>10</v>
      </c>
      <c r="H41" s="19">
        <f t="shared" si="2"/>
        <v>0.45454545454545453</v>
      </c>
      <c r="I41" s="52">
        <v>13</v>
      </c>
      <c r="J41" s="19">
        <f t="shared" si="3"/>
        <v>0.44827586206896552</v>
      </c>
      <c r="K41" s="52">
        <v>10</v>
      </c>
      <c r="L41" s="19">
        <f t="shared" si="4"/>
        <v>0.5</v>
      </c>
      <c r="M41" s="64">
        <f t="shared" si="5"/>
        <v>0.50623714116967489</v>
      </c>
    </row>
    <row r="42" spans="1:13" ht="24.95" customHeight="1">
      <c r="A42" s="52">
        <v>37</v>
      </c>
      <c r="B42" s="10" t="s">
        <v>612</v>
      </c>
      <c r="C42" s="52">
        <v>11</v>
      </c>
      <c r="D42" s="19">
        <f t="shared" si="0"/>
        <v>0.47826086956521741</v>
      </c>
      <c r="E42" s="52">
        <v>10</v>
      </c>
      <c r="F42" s="19">
        <f t="shared" si="1"/>
        <v>0.47619047619047616</v>
      </c>
      <c r="G42" s="52">
        <v>10</v>
      </c>
      <c r="H42" s="19">
        <f t="shared" si="2"/>
        <v>0.45454545454545453</v>
      </c>
      <c r="I42" s="52">
        <v>15</v>
      </c>
      <c r="J42" s="19">
        <f t="shared" si="3"/>
        <v>0.51724137931034486</v>
      </c>
      <c r="K42" s="52">
        <v>11</v>
      </c>
      <c r="L42" s="19">
        <f t="shared" si="4"/>
        <v>0.55000000000000004</v>
      </c>
      <c r="M42" s="64">
        <f t="shared" si="5"/>
        <v>0.49524763592229865</v>
      </c>
    </row>
    <row r="43" spans="1:13" ht="24.95" customHeight="1">
      <c r="A43" s="52">
        <v>38</v>
      </c>
      <c r="B43" s="10" t="s">
        <v>613</v>
      </c>
      <c r="C43" s="52">
        <v>21</v>
      </c>
      <c r="D43" s="19">
        <f t="shared" si="0"/>
        <v>0.91304347826086951</v>
      </c>
      <c r="E43" s="52">
        <v>18</v>
      </c>
      <c r="F43" s="19">
        <f t="shared" si="1"/>
        <v>0.8571428571428571</v>
      </c>
      <c r="G43" s="52">
        <v>20</v>
      </c>
      <c r="H43" s="19">
        <f t="shared" si="2"/>
        <v>0.90909090909090906</v>
      </c>
      <c r="I43" s="52">
        <v>28</v>
      </c>
      <c r="J43" s="19">
        <f t="shared" si="3"/>
        <v>0.96551724137931039</v>
      </c>
      <c r="K43" s="52">
        <v>16</v>
      </c>
      <c r="L43" s="19">
        <f t="shared" si="4"/>
        <v>0.8</v>
      </c>
      <c r="M43" s="64">
        <f t="shared" si="5"/>
        <v>0.88895889717478926</v>
      </c>
    </row>
    <row r="44" spans="1:13" ht="24.95" customHeight="1">
      <c r="A44" s="52">
        <v>39</v>
      </c>
      <c r="B44" s="10" t="s">
        <v>614</v>
      </c>
      <c r="C44" s="52">
        <v>11</v>
      </c>
      <c r="D44" s="19">
        <f t="shared" si="0"/>
        <v>0.47826086956521741</v>
      </c>
      <c r="E44" s="52">
        <v>13</v>
      </c>
      <c r="F44" s="19">
        <f t="shared" si="1"/>
        <v>0.61904761904761907</v>
      </c>
      <c r="G44" s="52">
        <v>16</v>
      </c>
      <c r="H44" s="19">
        <f t="shared" si="2"/>
        <v>0.72727272727272729</v>
      </c>
      <c r="I44" s="52">
        <v>17</v>
      </c>
      <c r="J44" s="19">
        <f t="shared" si="3"/>
        <v>0.58620689655172409</v>
      </c>
      <c r="K44" s="52">
        <v>8</v>
      </c>
      <c r="L44" s="19">
        <f t="shared" si="4"/>
        <v>0.4</v>
      </c>
      <c r="M44" s="64">
        <f t="shared" si="5"/>
        <v>0.56215762248745749</v>
      </c>
    </row>
    <row r="45" spans="1:13" ht="24.95" customHeight="1">
      <c r="A45" s="52">
        <v>40</v>
      </c>
      <c r="B45" s="10" t="s">
        <v>667</v>
      </c>
      <c r="C45" s="52">
        <v>11</v>
      </c>
      <c r="D45" s="19">
        <f t="shared" si="0"/>
        <v>0.47826086956521741</v>
      </c>
      <c r="E45" s="52">
        <v>11</v>
      </c>
      <c r="F45" s="19">
        <f t="shared" si="1"/>
        <v>0.52380952380952384</v>
      </c>
      <c r="G45" s="52">
        <v>11</v>
      </c>
      <c r="H45" s="19">
        <f t="shared" si="2"/>
        <v>0.5</v>
      </c>
      <c r="I45" s="52">
        <v>13</v>
      </c>
      <c r="J45" s="19">
        <f t="shared" si="3"/>
        <v>0.44827586206896552</v>
      </c>
      <c r="K45" s="52">
        <v>12</v>
      </c>
      <c r="L45" s="19">
        <f t="shared" si="4"/>
        <v>0.6</v>
      </c>
      <c r="M45" s="64">
        <f t="shared" si="5"/>
        <v>0.51006925108874135</v>
      </c>
    </row>
    <row r="46" spans="1:13" ht="24.95" customHeight="1">
      <c r="A46" s="52">
        <v>41</v>
      </c>
      <c r="B46" s="10" t="s">
        <v>615</v>
      </c>
      <c r="C46" s="21">
        <v>16</v>
      </c>
      <c r="D46" s="19">
        <f t="shared" si="0"/>
        <v>0.69565217391304346</v>
      </c>
      <c r="E46" s="21">
        <v>14</v>
      </c>
      <c r="F46" s="19">
        <f t="shared" si="1"/>
        <v>0.66666666666666663</v>
      </c>
      <c r="G46" s="52">
        <v>15</v>
      </c>
      <c r="H46" s="19">
        <f t="shared" si="2"/>
        <v>0.68181818181818177</v>
      </c>
      <c r="I46" s="21">
        <v>20</v>
      </c>
      <c r="J46" s="19">
        <f t="shared" si="3"/>
        <v>0.68965517241379315</v>
      </c>
      <c r="K46" s="18">
        <v>14</v>
      </c>
      <c r="L46" s="19">
        <f t="shared" si="4"/>
        <v>0.7</v>
      </c>
      <c r="M46" s="64">
        <f t="shared" si="5"/>
        <v>0.6867584389623369</v>
      </c>
    </row>
    <row r="47" spans="1:13" ht="24.95" customHeight="1">
      <c r="A47" s="52">
        <v>42</v>
      </c>
      <c r="B47" s="10" t="s">
        <v>616</v>
      </c>
      <c r="C47" s="52">
        <v>18</v>
      </c>
      <c r="D47" s="19">
        <f t="shared" si="0"/>
        <v>0.78260869565217395</v>
      </c>
      <c r="E47" s="52">
        <v>16</v>
      </c>
      <c r="F47" s="19">
        <f t="shared" si="1"/>
        <v>0.76190476190476186</v>
      </c>
      <c r="G47" s="52">
        <v>19</v>
      </c>
      <c r="H47" s="19">
        <f t="shared" si="2"/>
        <v>0.86363636363636365</v>
      </c>
      <c r="I47" s="52">
        <v>22</v>
      </c>
      <c r="J47" s="19">
        <f t="shared" si="3"/>
        <v>0.75862068965517238</v>
      </c>
      <c r="K47" s="52">
        <v>17</v>
      </c>
      <c r="L47" s="19">
        <f t="shared" si="4"/>
        <v>0.85</v>
      </c>
      <c r="M47" s="64">
        <f t="shared" si="5"/>
        <v>0.80335410216969427</v>
      </c>
    </row>
    <row r="48" spans="1:13" ht="24.95" customHeight="1">
      <c r="A48" s="52">
        <v>43</v>
      </c>
      <c r="B48" s="10" t="s">
        <v>617</v>
      </c>
      <c r="C48" s="52">
        <v>18</v>
      </c>
      <c r="D48" s="19">
        <f t="shared" si="0"/>
        <v>0.78260869565217395</v>
      </c>
      <c r="E48" s="52">
        <v>14</v>
      </c>
      <c r="F48" s="19">
        <f t="shared" si="1"/>
        <v>0.66666666666666663</v>
      </c>
      <c r="G48" s="52">
        <v>15</v>
      </c>
      <c r="H48" s="19">
        <f t="shared" si="2"/>
        <v>0.68181818181818177</v>
      </c>
      <c r="I48" s="52">
        <v>17</v>
      </c>
      <c r="J48" s="19">
        <f t="shared" si="3"/>
        <v>0.58620689655172409</v>
      </c>
      <c r="K48" s="52">
        <v>13</v>
      </c>
      <c r="L48" s="19">
        <f t="shared" si="4"/>
        <v>0.65</v>
      </c>
      <c r="M48" s="64">
        <f t="shared" si="5"/>
        <v>0.67346008813774927</v>
      </c>
    </row>
    <row r="49" spans="1:13" ht="24.95" customHeight="1">
      <c r="A49" s="52">
        <v>44</v>
      </c>
      <c r="B49" s="10" t="s">
        <v>618</v>
      </c>
      <c r="C49" s="52">
        <v>14</v>
      </c>
      <c r="D49" s="19">
        <f t="shared" si="0"/>
        <v>0.60869565217391308</v>
      </c>
      <c r="E49" s="52">
        <v>11</v>
      </c>
      <c r="F49" s="19">
        <f t="shared" si="1"/>
        <v>0.52380952380952384</v>
      </c>
      <c r="G49" s="52">
        <v>11</v>
      </c>
      <c r="H49" s="19">
        <f t="shared" si="2"/>
        <v>0.5</v>
      </c>
      <c r="I49" s="52">
        <v>20</v>
      </c>
      <c r="J49" s="19">
        <f t="shared" si="3"/>
        <v>0.68965517241379315</v>
      </c>
      <c r="K49" s="52">
        <v>12</v>
      </c>
      <c r="L49" s="19">
        <f t="shared" si="4"/>
        <v>0.6</v>
      </c>
      <c r="M49" s="64">
        <f t="shared" si="5"/>
        <v>0.58443206967944605</v>
      </c>
    </row>
    <row r="50" spans="1:13" ht="24.95" customHeight="1">
      <c r="A50" s="52">
        <v>45</v>
      </c>
      <c r="B50" s="10" t="s">
        <v>619</v>
      </c>
      <c r="C50" s="52">
        <v>9</v>
      </c>
      <c r="D50" s="19">
        <f t="shared" si="0"/>
        <v>0.39130434782608697</v>
      </c>
      <c r="E50" s="52">
        <v>9</v>
      </c>
      <c r="F50" s="19">
        <f t="shared" si="1"/>
        <v>0.42857142857142855</v>
      </c>
      <c r="G50" s="52">
        <v>9</v>
      </c>
      <c r="H50" s="19">
        <f t="shared" si="2"/>
        <v>0.40909090909090912</v>
      </c>
      <c r="I50" s="52">
        <v>9</v>
      </c>
      <c r="J50" s="19">
        <f t="shared" si="3"/>
        <v>0.31034482758620691</v>
      </c>
      <c r="K50" s="52">
        <v>9</v>
      </c>
      <c r="L50" s="19">
        <f t="shared" si="4"/>
        <v>0.45</v>
      </c>
      <c r="M50" s="64">
        <f t="shared" si="5"/>
        <v>0.39786230261492628</v>
      </c>
    </row>
    <row r="51" spans="1:13" ht="24.95" customHeight="1">
      <c r="A51" s="52">
        <v>46</v>
      </c>
      <c r="B51" s="10" t="s">
        <v>620</v>
      </c>
      <c r="C51" s="52">
        <v>22</v>
      </c>
      <c r="D51" s="19">
        <f t="shared" si="0"/>
        <v>0.95652173913043481</v>
      </c>
      <c r="E51" s="52">
        <v>16</v>
      </c>
      <c r="F51" s="19">
        <f t="shared" si="1"/>
        <v>0.76190476190476186</v>
      </c>
      <c r="G51" s="52">
        <v>19</v>
      </c>
      <c r="H51" s="19">
        <f t="shared" si="2"/>
        <v>0.86363636363636365</v>
      </c>
      <c r="I51" s="52">
        <v>17</v>
      </c>
      <c r="J51" s="19">
        <f t="shared" si="3"/>
        <v>0.58620689655172409</v>
      </c>
      <c r="K51" s="52">
        <v>15</v>
      </c>
      <c r="L51" s="19">
        <f t="shared" si="4"/>
        <v>0.75</v>
      </c>
      <c r="M51" s="64">
        <f t="shared" si="5"/>
        <v>0.78365395224465684</v>
      </c>
    </row>
    <row r="52" spans="1:13" ht="24.95" customHeight="1">
      <c r="A52" s="52">
        <v>47</v>
      </c>
      <c r="B52" s="10" t="s">
        <v>621</v>
      </c>
      <c r="C52" s="52">
        <v>23</v>
      </c>
      <c r="D52" s="19">
        <f t="shared" si="0"/>
        <v>1</v>
      </c>
      <c r="E52" s="52">
        <v>18</v>
      </c>
      <c r="F52" s="19">
        <f t="shared" si="1"/>
        <v>0.8571428571428571</v>
      </c>
      <c r="G52" s="52">
        <v>16</v>
      </c>
      <c r="H52" s="19">
        <f t="shared" si="2"/>
        <v>0.72727272727272729</v>
      </c>
      <c r="I52" s="52">
        <v>20</v>
      </c>
      <c r="J52" s="19">
        <f t="shared" si="3"/>
        <v>0.68965517241379315</v>
      </c>
      <c r="K52" s="52">
        <v>16</v>
      </c>
      <c r="L52" s="19">
        <f t="shared" si="4"/>
        <v>0.8</v>
      </c>
      <c r="M52" s="64">
        <f t="shared" si="5"/>
        <v>0.81481415136587554</v>
      </c>
    </row>
    <row r="53" spans="1:13" ht="24.95" customHeight="1">
      <c r="A53" s="52">
        <v>48</v>
      </c>
      <c r="B53" s="10" t="s">
        <v>622</v>
      </c>
      <c r="C53" s="52">
        <v>17</v>
      </c>
      <c r="D53" s="19">
        <f t="shared" si="0"/>
        <v>0.73913043478260865</v>
      </c>
      <c r="E53" s="52">
        <v>12</v>
      </c>
      <c r="F53" s="19">
        <f t="shared" si="1"/>
        <v>0.5714285714285714</v>
      </c>
      <c r="G53" s="52">
        <v>15</v>
      </c>
      <c r="H53" s="19">
        <f t="shared" si="2"/>
        <v>0.68181818181818177</v>
      </c>
      <c r="I53" s="52">
        <v>22</v>
      </c>
      <c r="J53" s="19">
        <f t="shared" si="3"/>
        <v>0.75862068965517238</v>
      </c>
      <c r="K53" s="52">
        <v>12</v>
      </c>
      <c r="L53" s="19">
        <f t="shared" si="4"/>
        <v>0.6</v>
      </c>
      <c r="M53" s="64">
        <f t="shared" si="5"/>
        <v>0.67019957553690679</v>
      </c>
    </row>
    <row r="54" spans="1:13" ht="24.95" customHeight="1">
      <c r="A54" s="52">
        <v>49</v>
      </c>
      <c r="B54" s="10" t="s">
        <v>623</v>
      </c>
      <c r="C54" s="52">
        <v>18</v>
      </c>
      <c r="D54" s="19">
        <f t="shared" si="0"/>
        <v>0.78260869565217395</v>
      </c>
      <c r="E54" s="52">
        <v>16</v>
      </c>
      <c r="F54" s="19">
        <f t="shared" si="1"/>
        <v>0.76190476190476186</v>
      </c>
      <c r="G54" s="52">
        <v>19</v>
      </c>
      <c r="H54" s="19">
        <f t="shared" si="2"/>
        <v>0.86363636363636365</v>
      </c>
      <c r="I54" s="52">
        <v>16</v>
      </c>
      <c r="J54" s="19">
        <f t="shared" si="3"/>
        <v>0.55172413793103448</v>
      </c>
      <c r="K54" s="52">
        <v>14</v>
      </c>
      <c r="L54" s="19">
        <f t="shared" si="4"/>
        <v>0.7</v>
      </c>
      <c r="M54" s="64">
        <f t="shared" si="5"/>
        <v>0.7319747918248668</v>
      </c>
    </row>
    <row r="55" spans="1:13" ht="24.95" customHeight="1">
      <c r="A55" s="52">
        <v>50</v>
      </c>
      <c r="B55" s="10" t="s">
        <v>624</v>
      </c>
      <c r="C55" s="52">
        <v>16</v>
      </c>
      <c r="D55" s="19">
        <f t="shared" si="0"/>
        <v>0.69565217391304346</v>
      </c>
      <c r="E55" s="52">
        <v>12</v>
      </c>
      <c r="F55" s="19">
        <f t="shared" si="1"/>
        <v>0.5714285714285714</v>
      </c>
      <c r="G55" s="52">
        <v>12</v>
      </c>
      <c r="H55" s="19">
        <f t="shared" si="2"/>
        <v>0.54545454545454541</v>
      </c>
      <c r="I55" s="52">
        <v>11</v>
      </c>
      <c r="J55" s="19">
        <f t="shared" si="3"/>
        <v>0.37931034482758619</v>
      </c>
      <c r="K55" s="52">
        <v>8</v>
      </c>
      <c r="L55" s="19">
        <f t="shared" si="4"/>
        <v>0.4</v>
      </c>
      <c r="M55" s="64">
        <f t="shared" si="5"/>
        <v>0.51836912712474925</v>
      </c>
    </row>
    <row r="56" spans="1:13" ht="24.95" customHeight="1">
      <c r="A56" s="52">
        <v>51</v>
      </c>
      <c r="B56" s="10" t="s">
        <v>625</v>
      </c>
      <c r="C56" s="52">
        <v>8</v>
      </c>
      <c r="D56" s="19">
        <f t="shared" si="0"/>
        <v>0.34782608695652173</v>
      </c>
      <c r="E56" s="52">
        <v>6</v>
      </c>
      <c r="F56" s="19">
        <f t="shared" si="1"/>
        <v>0.2857142857142857</v>
      </c>
      <c r="G56" s="52">
        <v>5</v>
      </c>
      <c r="H56" s="19">
        <f t="shared" si="2"/>
        <v>0.22727272727272727</v>
      </c>
      <c r="I56" s="52">
        <v>6</v>
      </c>
      <c r="J56" s="19">
        <f t="shared" si="3"/>
        <v>0.20689655172413793</v>
      </c>
      <c r="K56" s="52">
        <v>7</v>
      </c>
      <c r="L56" s="19">
        <f t="shared" si="4"/>
        <v>0.35</v>
      </c>
      <c r="M56" s="106">
        <f t="shared" si="5"/>
        <v>0.28354193033353453</v>
      </c>
    </row>
    <row r="57" spans="1:13" ht="24.95" customHeight="1">
      <c r="A57" s="52">
        <v>52</v>
      </c>
      <c r="B57" s="10" t="s">
        <v>626</v>
      </c>
      <c r="C57" s="52">
        <v>21</v>
      </c>
      <c r="D57" s="19">
        <f t="shared" si="0"/>
        <v>0.91304347826086951</v>
      </c>
      <c r="E57" s="52">
        <v>17</v>
      </c>
      <c r="F57" s="19">
        <f t="shared" si="1"/>
        <v>0.80952380952380953</v>
      </c>
      <c r="G57" s="52">
        <v>19</v>
      </c>
      <c r="H57" s="19">
        <f t="shared" si="2"/>
        <v>0.86363636363636365</v>
      </c>
      <c r="I57" s="52">
        <v>23</v>
      </c>
      <c r="J57" s="19">
        <f t="shared" si="3"/>
        <v>0.7931034482758621</v>
      </c>
      <c r="K57" s="52">
        <v>16</v>
      </c>
      <c r="L57" s="19">
        <f t="shared" si="4"/>
        <v>0.8</v>
      </c>
      <c r="M57" s="64">
        <f t="shared" si="5"/>
        <v>0.8358614199393809</v>
      </c>
    </row>
    <row r="58" spans="1:13" ht="24.95" customHeight="1">
      <c r="A58" s="52">
        <v>53</v>
      </c>
      <c r="B58" s="10" t="s">
        <v>627</v>
      </c>
      <c r="C58" s="52">
        <v>20</v>
      </c>
      <c r="D58" s="19">
        <f t="shared" si="0"/>
        <v>0.86956521739130432</v>
      </c>
      <c r="E58" s="52">
        <v>15</v>
      </c>
      <c r="F58" s="19">
        <f t="shared" si="1"/>
        <v>0.7142857142857143</v>
      </c>
      <c r="G58" s="52">
        <v>16</v>
      </c>
      <c r="H58" s="19">
        <f t="shared" si="2"/>
        <v>0.72727272727272729</v>
      </c>
      <c r="I58" s="52">
        <v>19</v>
      </c>
      <c r="J58" s="19">
        <f t="shared" si="3"/>
        <v>0.65517241379310343</v>
      </c>
      <c r="K58" s="52">
        <v>14</v>
      </c>
      <c r="L58" s="19">
        <f t="shared" si="4"/>
        <v>0.7</v>
      </c>
      <c r="M58" s="64">
        <f t="shared" si="5"/>
        <v>0.73325921454856979</v>
      </c>
    </row>
    <row r="59" spans="1:13" ht="24.95" customHeight="1">
      <c r="A59" s="52">
        <v>54</v>
      </c>
      <c r="B59" s="10" t="s">
        <v>628</v>
      </c>
      <c r="C59" s="52">
        <v>15</v>
      </c>
      <c r="D59" s="19">
        <f t="shared" si="0"/>
        <v>0.65217391304347827</v>
      </c>
      <c r="E59" s="52">
        <v>14</v>
      </c>
      <c r="F59" s="19">
        <f t="shared" si="1"/>
        <v>0.66666666666666663</v>
      </c>
      <c r="G59" s="52">
        <v>14</v>
      </c>
      <c r="H59" s="19">
        <f t="shared" si="2"/>
        <v>0.63636363636363635</v>
      </c>
      <c r="I59" s="52">
        <v>19</v>
      </c>
      <c r="J59" s="19">
        <f t="shared" si="3"/>
        <v>0.65517241379310343</v>
      </c>
      <c r="K59" s="52">
        <v>7</v>
      </c>
      <c r="L59" s="19">
        <f t="shared" si="4"/>
        <v>0.35</v>
      </c>
      <c r="M59" s="64">
        <f t="shared" si="5"/>
        <v>0.59207532597337686</v>
      </c>
    </row>
    <row r="60" spans="1:13" ht="24.95" customHeight="1">
      <c r="A60" s="52">
        <v>55</v>
      </c>
      <c r="B60" s="10" t="s">
        <v>629</v>
      </c>
      <c r="C60" s="52">
        <v>23</v>
      </c>
      <c r="D60" s="19">
        <f t="shared" si="0"/>
        <v>1</v>
      </c>
      <c r="E60" s="52">
        <v>17</v>
      </c>
      <c r="F60" s="19">
        <f t="shared" si="1"/>
        <v>0.80952380952380953</v>
      </c>
      <c r="G60" s="52">
        <v>19</v>
      </c>
      <c r="H60" s="19">
        <f t="shared" si="2"/>
        <v>0.86363636363636365</v>
      </c>
      <c r="I60" s="52">
        <v>25</v>
      </c>
      <c r="J60" s="19">
        <f t="shared" si="3"/>
        <v>0.86206896551724133</v>
      </c>
      <c r="K60" s="52">
        <v>18</v>
      </c>
      <c r="L60" s="19">
        <f t="shared" si="4"/>
        <v>0.9</v>
      </c>
      <c r="M60" s="64">
        <f t="shared" si="5"/>
        <v>0.88704582773548302</v>
      </c>
    </row>
    <row r="61" spans="1:13" ht="24.95" customHeight="1">
      <c r="A61" s="52">
        <v>56</v>
      </c>
      <c r="B61" s="10" t="s">
        <v>630</v>
      </c>
      <c r="C61" s="52">
        <v>20</v>
      </c>
      <c r="D61" s="19">
        <f t="shared" si="0"/>
        <v>0.86956521739130432</v>
      </c>
      <c r="E61" s="52">
        <v>18</v>
      </c>
      <c r="F61" s="19">
        <f t="shared" si="1"/>
        <v>0.8571428571428571</v>
      </c>
      <c r="G61" s="52">
        <v>20</v>
      </c>
      <c r="H61" s="19">
        <f t="shared" si="2"/>
        <v>0.90909090909090906</v>
      </c>
      <c r="I61" s="52">
        <v>25</v>
      </c>
      <c r="J61" s="19">
        <f t="shared" si="3"/>
        <v>0.86206896551724133</v>
      </c>
      <c r="K61" s="52">
        <v>17</v>
      </c>
      <c r="L61" s="19">
        <f t="shared" si="4"/>
        <v>0.85</v>
      </c>
      <c r="M61" s="64">
        <f t="shared" si="5"/>
        <v>0.86957358982846222</v>
      </c>
    </row>
    <row r="62" spans="1:13" ht="24.95" customHeight="1">
      <c r="A62" s="52">
        <v>57</v>
      </c>
      <c r="B62" s="10" t="s">
        <v>631</v>
      </c>
      <c r="C62" s="52">
        <v>20</v>
      </c>
      <c r="D62" s="19">
        <f t="shared" si="0"/>
        <v>0.86956521739130432</v>
      </c>
      <c r="E62" s="52">
        <v>17</v>
      </c>
      <c r="F62" s="19">
        <f t="shared" si="1"/>
        <v>0.80952380952380953</v>
      </c>
      <c r="G62" s="52">
        <v>19</v>
      </c>
      <c r="H62" s="19">
        <f t="shared" si="2"/>
        <v>0.86363636363636365</v>
      </c>
      <c r="I62" s="52">
        <v>23</v>
      </c>
      <c r="J62" s="19">
        <f t="shared" si="3"/>
        <v>0.7931034482758621</v>
      </c>
      <c r="K62" s="52">
        <v>14</v>
      </c>
      <c r="L62" s="19">
        <f t="shared" si="4"/>
        <v>0.7</v>
      </c>
      <c r="M62" s="64">
        <f t="shared" si="5"/>
        <v>0.80716576776546789</v>
      </c>
    </row>
    <row r="63" spans="1:13" ht="24.95" customHeight="1">
      <c r="A63" s="52">
        <v>58</v>
      </c>
      <c r="B63" s="10" t="s">
        <v>632</v>
      </c>
      <c r="C63" s="52">
        <v>18</v>
      </c>
      <c r="D63" s="19">
        <f t="shared" si="0"/>
        <v>0.78260869565217395</v>
      </c>
      <c r="E63" s="52">
        <v>12</v>
      </c>
      <c r="F63" s="19">
        <f t="shared" si="1"/>
        <v>0.5714285714285714</v>
      </c>
      <c r="G63" s="52">
        <v>17</v>
      </c>
      <c r="H63" s="19">
        <f t="shared" si="2"/>
        <v>0.77272727272727271</v>
      </c>
      <c r="I63" s="52">
        <v>12</v>
      </c>
      <c r="J63" s="19">
        <f t="shared" si="3"/>
        <v>0.41379310344827586</v>
      </c>
      <c r="K63" s="52">
        <v>9</v>
      </c>
      <c r="L63" s="19">
        <f t="shared" si="4"/>
        <v>0.45</v>
      </c>
      <c r="M63" s="64">
        <f t="shared" si="5"/>
        <v>0.59811152865125883</v>
      </c>
    </row>
    <row r="64" spans="1:13" ht="24.95" customHeight="1">
      <c r="A64" s="52">
        <v>59</v>
      </c>
      <c r="B64" s="10" t="s">
        <v>633</v>
      </c>
      <c r="C64" s="52">
        <v>19</v>
      </c>
      <c r="D64" s="19">
        <f t="shared" si="0"/>
        <v>0.82608695652173914</v>
      </c>
      <c r="E64" s="52">
        <v>15</v>
      </c>
      <c r="F64" s="19">
        <f t="shared" si="1"/>
        <v>0.7142857142857143</v>
      </c>
      <c r="G64" s="52">
        <v>17</v>
      </c>
      <c r="H64" s="19">
        <f t="shared" si="2"/>
        <v>0.77272727272727271</v>
      </c>
      <c r="I64" s="52">
        <v>16</v>
      </c>
      <c r="J64" s="19">
        <f t="shared" si="3"/>
        <v>0.55172413793103448</v>
      </c>
      <c r="K64" s="52">
        <v>13</v>
      </c>
      <c r="L64" s="19">
        <f t="shared" si="4"/>
        <v>0.65</v>
      </c>
      <c r="M64" s="64">
        <f t="shared" si="5"/>
        <v>0.70296481629315211</v>
      </c>
    </row>
    <row r="65" spans="1:13" ht="24.95" customHeight="1">
      <c r="A65" s="52">
        <v>60</v>
      </c>
      <c r="B65" s="10" t="s">
        <v>634</v>
      </c>
      <c r="C65" s="52">
        <v>10</v>
      </c>
      <c r="D65" s="19">
        <f t="shared" si="0"/>
        <v>0.43478260869565216</v>
      </c>
      <c r="E65" s="52">
        <v>10</v>
      </c>
      <c r="F65" s="19">
        <f t="shared" si="1"/>
        <v>0.47619047619047616</v>
      </c>
      <c r="G65" s="52">
        <v>10</v>
      </c>
      <c r="H65" s="19">
        <f t="shared" si="2"/>
        <v>0.45454545454545453</v>
      </c>
      <c r="I65" s="52">
        <v>8</v>
      </c>
      <c r="J65" s="19">
        <f t="shared" si="3"/>
        <v>0.27586206896551724</v>
      </c>
      <c r="K65" s="52">
        <v>8</v>
      </c>
      <c r="L65" s="19">
        <f t="shared" si="4"/>
        <v>0.4</v>
      </c>
      <c r="M65" s="64">
        <f t="shared" si="5"/>
        <v>0.40827612167942001</v>
      </c>
    </row>
    <row r="66" spans="1:13" ht="24.95" customHeight="1">
      <c r="A66" s="52">
        <v>61</v>
      </c>
      <c r="B66" s="10" t="s">
        <v>635</v>
      </c>
      <c r="C66" s="52">
        <v>22</v>
      </c>
      <c r="D66" s="19">
        <f t="shared" si="0"/>
        <v>0.95652173913043481</v>
      </c>
      <c r="E66" s="52">
        <v>18</v>
      </c>
      <c r="F66" s="19">
        <f t="shared" si="1"/>
        <v>0.8571428571428571</v>
      </c>
      <c r="G66" s="52">
        <v>20</v>
      </c>
      <c r="H66" s="19">
        <f t="shared" si="2"/>
        <v>0.90909090909090906</v>
      </c>
      <c r="I66" s="52">
        <v>24</v>
      </c>
      <c r="J66" s="19">
        <f t="shared" si="3"/>
        <v>0.82758620689655171</v>
      </c>
      <c r="K66" s="18">
        <v>17</v>
      </c>
      <c r="L66" s="19">
        <f t="shared" si="4"/>
        <v>0.85</v>
      </c>
      <c r="M66" s="64">
        <f t="shared" si="5"/>
        <v>0.88006834245215049</v>
      </c>
    </row>
    <row r="67" spans="1:13" ht="24.95" customHeight="1">
      <c r="A67" s="52">
        <v>62</v>
      </c>
      <c r="B67" s="10" t="s">
        <v>636</v>
      </c>
      <c r="C67" s="52">
        <v>3</v>
      </c>
      <c r="D67" s="19">
        <f t="shared" si="0"/>
        <v>0.13043478260869565</v>
      </c>
      <c r="E67" s="52">
        <v>0</v>
      </c>
      <c r="F67" s="19">
        <f t="shared" si="1"/>
        <v>0</v>
      </c>
      <c r="G67" s="52">
        <v>0</v>
      </c>
      <c r="H67" s="19">
        <f t="shared" si="2"/>
        <v>0</v>
      </c>
      <c r="I67" s="52">
        <v>0</v>
      </c>
      <c r="J67" s="19">
        <f t="shared" si="3"/>
        <v>0</v>
      </c>
      <c r="K67" s="18">
        <v>0</v>
      </c>
      <c r="L67" s="19">
        <f t="shared" si="4"/>
        <v>0</v>
      </c>
      <c r="M67" s="106">
        <f t="shared" si="5"/>
        <v>2.6086956521739129E-2</v>
      </c>
    </row>
    <row r="68" spans="1:13" ht="24.95" customHeight="1">
      <c r="A68" s="52">
        <v>63</v>
      </c>
      <c r="B68" s="10" t="s">
        <v>637</v>
      </c>
      <c r="C68" s="52">
        <v>16</v>
      </c>
      <c r="D68" s="19">
        <f t="shared" si="0"/>
        <v>0.69565217391304346</v>
      </c>
      <c r="E68" s="52">
        <v>13</v>
      </c>
      <c r="F68" s="19">
        <f t="shared" si="1"/>
        <v>0.61904761904761907</v>
      </c>
      <c r="G68" s="52">
        <v>15</v>
      </c>
      <c r="H68" s="19">
        <f t="shared" si="2"/>
        <v>0.68181818181818177</v>
      </c>
      <c r="I68" s="52">
        <v>17</v>
      </c>
      <c r="J68" s="19">
        <f t="shared" si="3"/>
        <v>0.58620689655172409</v>
      </c>
      <c r="K68" s="52">
        <v>12</v>
      </c>
      <c r="L68" s="19">
        <f t="shared" si="4"/>
        <v>0.6</v>
      </c>
      <c r="M68" s="64">
        <f t="shared" si="5"/>
        <v>0.63654497426611367</v>
      </c>
    </row>
    <row r="69" spans="1:13" ht="24.95" customHeight="1">
      <c r="A69" s="52">
        <v>64</v>
      </c>
      <c r="B69" s="10" t="s">
        <v>638</v>
      </c>
      <c r="C69" s="52">
        <v>18</v>
      </c>
      <c r="D69" s="19">
        <f t="shared" si="0"/>
        <v>0.78260869565217395</v>
      </c>
      <c r="E69" s="52">
        <v>15</v>
      </c>
      <c r="F69" s="19">
        <f t="shared" si="1"/>
        <v>0.7142857142857143</v>
      </c>
      <c r="G69" s="52">
        <v>17</v>
      </c>
      <c r="H69" s="19">
        <f t="shared" si="2"/>
        <v>0.77272727272727271</v>
      </c>
      <c r="I69" s="52">
        <v>22</v>
      </c>
      <c r="J69" s="19">
        <f t="shared" si="3"/>
        <v>0.75862068965517238</v>
      </c>
      <c r="K69" s="52">
        <v>13</v>
      </c>
      <c r="L69" s="19">
        <f t="shared" si="4"/>
        <v>0.65</v>
      </c>
      <c r="M69" s="64">
        <f t="shared" si="5"/>
        <v>0.73564847446406667</v>
      </c>
    </row>
    <row r="70" spans="1:13" ht="24.95" customHeight="1">
      <c r="A70" s="52">
        <v>65</v>
      </c>
      <c r="B70" s="10" t="s">
        <v>639</v>
      </c>
      <c r="C70" s="52">
        <v>14</v>
      </c>
      <c r="D70" s="19">
        <f t="shared" si="0"/>
        <v>0.60869565217391308</v>
      </c>
      <c r="E70" s="52">
        <v>10</v>
      </c>
      <c r="F70" s="19">
        <f t="shared" si="1"/>
        <v>0.47619047619047616</v>
      </c>
      <c r="G70" s="52">
        <v>13</v>
      </c>
      <c r="H70" s="19">
        <f t="shared" si="2"/>
        <v>0.59090909090909094</v>
      </c>
      <c r="I70" s="52">
        <v>15</v>
      </c>
      <c r="J70" s="19">
        <f t="shared" si="3"/>
        <v>0.51724137931034486</v>
      </c>
      <c r="K70" s="52">
        <v>11</v>
      </c>
      <c r="L70" s="19">
        <f t="shared" si="4"/>
        <v>0.55000000000000004</v>
      </c>
      <c r="M70" s="64">
        <f t="shared" si="5"/>
        <v>0.54860731971676502</v>
      </c>
    </row>
    <row r="71" spans="1:13" ht="24.95" customHeight="1">
      <c r="A71" s="52">
        <v>66</v>
      </c>
      <c r="B71" s="10" t="s">
        <v>640</v>
      </c>
      <c r="C71" s="52">
        <v>4</v>
      </c>
      <c r="D71" s="19">
        <f t="shared" ref="D71:D75" si="6">C71/23</f>
        <v>0.17391304347826086</v>
      </c>
      <c r="E71" s="52">
        <v>4</v>
      </c>
      <c r="F71" s="19">
        <f t="shared" ref="F71:F75" si="7">E71/21</f>
        <v>0.19047619047619047</v>
      </c>
      <c r="G71" s="52">
        <v>4</v>
      </c>
      <c r="H71" s="19">
        <f t="shared" ref="H71:H75" si="8">G71/22</f>
        <v>0.18181818181818182</v>
      </c>
      <c r="I71" s="52">
        <v>7</v>
      </c>
      <c r="J71" s="19">
        <f t="shared" ref="J71:J75" si="9">I71/29</f>
        <v>0.2413793103448276</v>
      </c>
      <c r="K71" s="52">
        <v>6</v>
      </c>
      <c r="L71" s="19">
        <f t="shared" ref="L71:L75" si="10">K71/20</f>
        <v>0.3</v>
      </c>
      <c r="M71" s="106">
        <f t="shared" ref="M71:M75" si="11">(D71+F71+H71+J71+L71)/5</f>
        <v>0.21751734522349214</v>
      </c>
    </row>
    <row r="72" spans="1:13" ht="24.95" customHeight="1">
      <c r="A72" s="52">
        <v>67</v>
      </c>
      <c r="B72" s="10" t="s">
        <v>641</v>
      </c>
      <c r="C72" s="18">
        <v>10</v>
      </c>
      <c r="D72" s="19">
        <f t="shared" si="6"/>
        <v>0.43478260869565216</v>
      </c>
      <c r="E72" s="18">
        <v>12</v>
      </c>
      <c r="F72" s="19">
        <f t="shared" si="7"/>
        <v>0.5714285714285714</v>
      </c>
      <c r="G72" s="52">
        <v>11</v>
      </c>
      <c r="H72" s="19">
        <f t="shared" si="8"/>
        <v>0.5</v>
      </c>
      <c r="I72" s="18">
        <v>15</v>
      </c>
      <c r="J72" s="19">
        <f t="shared" si="9"/>
        <v>0.51724137931034486</v>
      </c>
      <c r="K72" s="18">
        <v>9</v>
      </c>
      <c r="L72" s="19">
        <f t="shared" si="10"/>
        <v>0.45</v>
      </c>
      <c r="M72" s="64">
        <f t="shared" si="11"/>
        <v>0.49469051188691371</v>
      </c>
    </row>
    <row r="73" spans="1:13" ht="24.95" customHeight="1">
      <c r="A73" s="18">
        <v>68</v>
      </c>
      <c r="B73" s="10" t="s">
        <v>642</v>
      </c>
      <c r="C73" s="52">
        <v>13</v>
      </c>
      <c r="D73" s="19">
        <f t="shared" si="6"/>
        <v>0.56521739130434778</v>
      </c>
      <c r="E73" s="52">
        <v>12</v>
      </c>
      <c r="F73" s="19">
        <f t="shared" si="7"/>
        <v>0.5714285714285714</v>
      </c>
      <c r="G73" s="52">
        <v>11</v>
      </c>
      <c r="H73" s="19">
        <f t="shared" si="8"/>
        <v>0.5</v>
      </c>
      <c r="I73" s="52">
        <v>15</v>
      </c>
      <c r="J73" s="19">
        <f t="shared" si="9"/>
        <v>0.51724137931034486</v>
      </c>
      <c r="K73" s="52">
        <v>9</v>
      </c>
      <c r="L73" s="19">
        <f t="shared" si="10"/>
        <v>0.45</v>
      </c>
      <c r="M73" s="64">
        <f t="shared" si="11"/>
        <v>0.5207774684086528</v>
      </c>
    </row>
    <row r="74" spans="1:13" ht="24.95" customHeight="1">
      <c r="A74" s="18">
        <v>69</v>
      </c>
      <c r="B74" s="10" t="s">
        <v>473</v>
      </c>
      <c r="C74" s="52">
        <v>22</v>
      </c>
      <c r="D74" s="19">
        <f t="shared" si="6"/>
        <v>0.95652173913043481</v>
      </c>
      <c r="E74" s="18">
        <v>16</v>
      </c>
      <c r="F74" s="19">
        <f t="shared" si="7"/>
        <v>0.76190476190476186</v>
      </c>
      <c r="G74" s="52">
        <v>20</v>
      </c>
      <c r="H74" s="19">
        <f t="shared" si="8"/>
        <v>0.90909090909090906</v>
      </c>
      <c r="I74" s="52">
        <v>16</v>
      </c>
      <c r="J74" s="19">
        <f t="shared" si="9"/>
        <v>0.55172413793103448</v>
      </c>
      <c r="K74" s="18">
        <v>14</v>
      </c>
      <c r="L74" s="19">
        <f t="shared" si="10"/>
        <v>0.7</v>
      </c>
      <c r="M74" s="64">
        <f t="shared" si="11"/>
        <v>0.77584830961142814</v>
      </c>
    </row>
    <row r="75" spans="1:13" ht="24.95" customHeight="1">
      <c r="A75" s="18">
        <v>70</v>
      </c>
      <c r="B75" s="10" t="s">
        <v>481</v>
      </c>
      <c r="C75" s="52">
        <v>19</v>
      </c>
      <c r="D75" s="19">
        <f t="shared" si="6"/>
        <v>0.82608695652173914</v>
      </c>
      <c r="E75" s="18">
        <v>19</v>
      </c>
      <c r="F75" s="19">
        <f t="shared" si="7"/>
        <v>0.90476190476190477</v>
      </c>
      <c r="G75" s="52">
        <v>13</v>
      </c>
      <c r="H75" s="19">
        <f t="shared" si="8"/>
        <v>0.59090909090909094</v>
      </c>
      <c r="I75" s="52">
        <v>25</v>
      </c>
      <c r="J75" s="19">
        <f t="shared" si="9"/>
        <v>0.86206896551724133</v>
      </c>
      <c r="K75" s="18">
        <v>19</v>
      </c>
      <c r="L75" s="19">
        <f t="shared" si="10"/>
        <v>0.95</v>
      </c>
      <c r="M75" s="64">
        <f t="shared" si="11"/>
        <v>0.82676538354199525</v>
      </c>
    </row>
    <row r="76" spans="1:13" ht="22.5" customHeight="1">
      <c r="B76" s="105" t="s">
        <v>676</v>
      </c>
    </row>
  </sheetData>
  <mergeCells count="6">
    <mergeCell ref="A1:L1"/>
    <mergeCell ref="G2:H2"/>
    <mergeCell ref="I2:J2"/>
    <mergeCell ref="K2:L2"/>
    <mergeCell ref="C2:D2"/>
    <mergeCell ref="E2:F2"/>
  </mergeCells>
  <pageMargins left="0.7" right="0.7" top="0.75" bottom="0.75" header="0.3" footer="0.3"/>
  <pageSetup paperSize="9" scale="78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22" workbookViewId="0">
      <selection activeCell="B35" sqref="B35"/>
    </sheetView>
  </sheetViews>
  <sheetFormatPr defaultRowHeight="15"/>
  <cols>
    <col min="1" max="1" width="7.42578125" style="1" customWidth="1"/>
    <col min="2" max="2" width="25.42578125" style="42" customWidth="1"/>
    <col min="3" max="3" width="7.42578125" style="6" customWidth="1"/>
    <col min="4" max="4" width="6.85546875" style="11" customWidth="1"/>
    <col min="5" max="5" width="10.28515625" style="6" customWidth="1"/>
    <col min="6" max="6" width="8.85546875" style="11" customWidth="1"/>
    <col min="7" max="7" width="7.5703125" customWidth="1"/>
    <col min="8" max="8" width="8.85546875" style="11" customWidth="1"/>
    <col min="9" max="9" width="7.5703125" customWidth="1"/>
    <col min="10" max="10" width="8.28515625" style="11" customWidth="1"/>
    <col min="11" max="11" width="9.140625" style="6" customWidth="1"/>
    <col min="12" max="12" width="6.140625" style="11" customWidth="1"/>
    <col min="13" max="13" width="9.140625" style="63"/>
  </cols>
  <sheetData>
    <row r="1" spans="1:13" ht="21">
      <c r="A1" s="107" t="s">
        <v>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1">
      <c r="A2" s="23"/>
      <c r="B2" s="39" t="s">
        <v>440</v>
      </c>
      <c r="C2" s="123" t="s">
        <v>428</v>
      </c>
      <c r="D2" s="123"/>
      <c r="E2" s="124" t="s">
        <v>413</v>
      </c>
      <c r="F2" s="124"/>
      <c r="G2" s="123" t="s">
        <v>660</v>
      </c>
      <c r="H2" s="123"/>
      <c r="I2" s="123" t="s">
        <v>412</v>
      </c>
      <c r="J2" s="123"/>
      <c r="K2" s="123" t="s">
        <v>429</v>
      </c>
      <c r="L2" s="123"/>
    </row>
    <row r="3" spans="1:13" ht="21">
      <c r="A3" s="25"/>
      <c r="B3" s="34" t="s">
        <v>675</v>
      </c>
      <c r="C3" s="62" t="s">
        <v>674</v>
      </c>
      <c r="D3" s="36" t="s">
        <v>425</v>
      </c>
      <c r="E3" s="62" t="s">
        <v>674</v>
      </c>
      <c r="F3" s="36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  <c r="K3" s="70" t="s">
        <v>674</v>
      </c>
      <c r="L3" s="36" t="s">
        <v>425</v>
      </c>
    </row>
    <row r="4" spans="1:13">
      <c r="A4" s="2"/>
      <c r="B4" s="40" t="s">
        <v>427</v>
      </c>
      <c r="C4" s="26">
        <v>27</v>
      </c>
      <c r="D4" s="15"/>
      <c r="E4" s="26">
        <v>20</v>
      </c>
      <c r="F4" s="15"/>
      <c r="G4" s="70">
        <v>20</v>
      </c>
      <c r="H4" s="15"/>
      <c r="I4" s="8">
        <v>19</v>
      </c>
      <c r="J4" s="15"/>
      <c r="K4" s="26">
        <v>25</v>
      </c>
      <c r="L4" s="15"/>
      <c r="M4" s="64" t="s">
        <v>673</v>
      </c>
    </row>
    <row r="5" spans="1:13">
      <c r="A5" s="14" t="s">
        <v>441</v>
      </c>
      <c r="B5" s="40" t="s">
        <v>442</v>
      </c>
      <c r="C5" s="26"/>
      <c r="D5" s="15"/>
      <c r="E5" s="26"/>
      <c r="F5" s="15"/>
      <c r="G5" s="70"/>
      <c r="H5" s="15"/>
      <c r="I5" s="8"/>
      <c r="J5" s="15"/>
      <c r="K5" s="26"/>
      <c r="L5" s="15"/>
      <c r="M5" s="64"/>
    </row>
    <row r="6" spans="1:13" ht="24.95" customHeight="1">
      <c r="A6" s="2">
        <v>1</v>
      </c>
      <c r="B6" s="45" t="s">
        <v>217</v>
      </c>
      <c r="C6" s="26">
        <v>20</v>
      </c>
      <c r="D6" s="15">
        <f>C6/27</f>
        <v>0.7407407407407407</v>
      </c>
      <c r="E6" s="26">
        <v>15</v>
      </c>
      <c r="F6" s="15">
        <f>E6/20</f>
        <v>0.75</v>
      </c>
      <c r="G6" s="26">
        <v>15</v>
      </c>
      <c r="H6" s="15">
        <f>G6/20</f>
        <v>0.75</v>
      </c>
      <c r="I6" s="4">
        <v>11</v>
      </c>
      <c r="J6" s="15">
        <f>I6/19</f>
        <v>0.57894736842105265</v>
      </c>
      <c r="K6" s="26">
        <v>17</v>
      </c>
      <c r="L6" s="15">
        <f>K6/25</f>
        <v>0.68</v>
      </c>
      <c r="M6" s="64">
        <f>(D6+F6+H6+J6+L6)/5</f>
        <v>0.69993762183235864</v>
      </c>
    </row>
    <row r="7" spans="1:13" ht="24.95" customHeight="1">
      <c r="A7" s="2">
        <v>2</v>
      </c>
      <c r="B7" s="45" t="s">
        <v>218</v>
      </c>
      <c r="C7" s="26">
        <v>13</v>
      </c>
      <c r="D7" s="15">
        <f t="shared" ref="D7:D33" si="0">C7/27</f>
        <v>0.48148148148148145</v>
      </c>
      <c r="E7" s="26">
        <v>13</v>
      </c>
      <c r="F7" s="15">
        <f t="shared" ref="F7:F33" si="1">E7/20</f>
        <v>0.65</v>
      </c>
      <c r="G7" s="26">
        <v>12</v>
      </c>
      <c r="H7" s="15">
        <f t="shared" ref="H7:H33" si="2">G7/20</f>
        <v>0.6</v>
      </c>
      <c r="I7" s="4">
        <v>8</v>
      </c>
      <c r="J7" s="15">
        <f t="shared" ref="J7:J33" si="3">I7/19</f>
        <v>0.42105263157894735</v>
      </c>
      <c r="K7" s="26">
        <v>13</v>
      </c>
      <c r="L7" s="15">
        <f t="shared" ref="L7:L33" si="4">K7/25</f>
        <v>0.52</v>
      </c>
      <c r="M7" s="64">
        <f t="shared" ref="M7:M33" si="5">(D7+F7+H7+J7+L7)/5</f>
        <v>0.53450682261208571</v>
      </c>
    </row>
    <row r="8" spans="1:13" ht="24.95" customHeight="1">
      <c r="A8" s="2">
        <v>3</v>
      </c>
      <c r="B8" s="45" t="s">
        <v>219</v>
      </c>
      <c r="C8" s="26">
        <v>19</v>
      </c>
      <c r="D8" s="15">
        <f t="shared" si="0"/>
        <v>0.70370370370370372</v>
      </c>
      <c r="E8" s="26">
        <v>15</v>
      </c>
      <c r="F8" s="15">
        <f t="shared" si="1"/>
        <v>0.75</v>
      </c>
      <c r="G8" s="26">
        <v>15</v>
      </c>
      <c r="H8" s="15">
        <f t="shared" si="2"/>
        <v>0.75</v>
      </c>
      <c r="I8" s="4">
        <v>13</v>
      </c>
      <c r="J8" s="15">
        <f t="shared" si="3"/>
        <v>0.68421052631578949</v>
      </c>
      <c r="K8" s="26">
        <v>17</v>
      </c>
      <c r="L8" s="15">
        <f t="shared" si="4"/>
        <v>0.68</v>
      </c>
      <c r="M8" s="64">
        <f t="shared" si="5"/>
        <v>0.71358284600389865</v>
      </c>
    </row>
    <row r="9" spans="1:13" ht="24.95" customHeight="1">
      <c r="A9" s="2">
        <v>4</v>
      </c>
      <c r="B9" s="45" t="s">
        <v>220</v>
      </c>
      <c r="C9" s="26">
        <v>20</v>
      </c>
      <c r="D9" s="15">
        <f t="shared" si="0"/>
        <v>0.7407407407407407</v>
      </c>
      <c r="E9" s="26">
        <v>15</v>
      </c>
      <c r="F9" s="15">
        <f t="shared" si="1"/>
        <v>0.75</v>
      </c>
      <c r="G9" s="26">
        <v>15</v>
      </c>
      <c r="H9" s="15">
        <f t="shared" si="2"/>
        <v>0.75</v>
      </c>
      <c r="I9" s="4">
        <v>7</v>
      </c>
      <c r="J9" s="15">
        <f t="shared" si="3"/>
        <v>0.36842105263157893</v>
      </c>
      <c r="K9" s="26">
        <v>11</v>
      </c>
      <c r="L9" s="15">
        <f t="shared" si="4"/>
        <v>0.44</v>
      </c>
      <c r="M9" s="64">
        <f t="shared" si="5"/>
        <v>0.60983235867446384</v>
      </c>
    </row>
    <row r="10" spans="1:13" ht="24.95" customHeight="1">
      <c r="A10" s="2">
        <v>5</v>
      </c>
      <c r="B10" s="45" t="s">
        <v>221</v>
      </c>
      <c r="C10" s="26">
        <v>10</v>
      </c>
      <c r="D10" s="15">
        <f t="shared" si="0"/>
        <v>0.37037037037037035</v>
      </c>
      <c r="E10" s="26">
        <v>8</v>
      </c>
      <c r="F10" s="15">
        <f t="shared" si="1"/>
        <v>0.4</v>
      </c>
      <c r="G10" s="26">
        <v>5</v>
      </c>
      <c r="H10" s="15">
        <f t="shared" si="2"/>
        <v>0.25</v>
      </c>
      <c r="I10" s="4">
        <v>2</v>
      </c>
      <c r="J10" s="15">
        <f t="shared" si="3"/>
        <v>0.10526315789473684</v>
      </c>
      <c r="K10" s="26">
        <v>2</v>
      </c>
      <c r="L10" s="15">
        <f t="shared" si="4"/>
        <v>0.08</v>
      </c>
      <c r="M10" s="106">
        <f t="shared" si="5"/>
        <v>0.24112670565302147</v>
      </c>
    </row>
    <row r="11" spans="1:13" ht="24.95" customHeight="1">
      <c r="A11" s="2">
        <v>6</v>
      </c>
      <c r="B11" s="45" t="s">
        <v>222</v>
      </c>
      <c r="C11" s="26">
        <v>11</v>
      </c>
      <c r="D11" s="15">
        <f t="shared" si="0"/>
        <v>0.40740740740740738</v>
      </c>
      <c r="E11" s="26">
        <v>11</v>
      </c>
      <c r="F11" s="15">
        <f t="shared" si="1"/>
        <v>0.55000000000000004</v>
      </c>
      <c r="G11" s="26">
        <v>11</v>
      </c>
      <c r="H11" s="15">
        <f t="shared" si="2"/>
        <v>0.55000000000000004</v>
      </c>
      <c r="I11" s="4">
        <v>11</v>
      </c>
      <c r="J11" s="15">
        <f t="shared" si="3"/>
        <v>0.57894736842105265</v>
      </c>
      <c r="K11" s="26">
        <v>10</v>
      </c>
      <c r="L11" s="15">
        <f t="shared" si="4"/>
        <v>0.4</v>
      </c>
      <c r="M11" s="64">
        <f t="shared" si="5"/>
        <v>0.49727095516569203</v>
      </c>
    </row>
    <row r="12" spans="1:13" ht="24.95" customHeight="1">
      <c r="A12" s="2">
        <v>7</v>
      </c>
      <c r="B12" s="45" t="s">
        <v>224</v>
      </c>
      <c r="C12" s="26">
        <v>22</v>
      </c>
      <c r="D12" s="15">
        <f t="shared" si="0"/>
        <v>0.81481481481481477</v>
      </c>
      <c r="E12" s="26">
        <v>16</v>
      </c>
      <c r="F12" s="15">
        <f t="shared" si="1"/>
        <v>0.8</v>
      </c>
      <c r="G12" s="26">
        <v>18</v>
      </c>
      <c r="H12" s="15">
        <f t="shared" si="2"/>
        <v>0.9</v>
      </c>
      <c r="I12" s="4">
        <v>11</v>
      </c>
      <c r="J12" s="15">
        <f t="shared" si="3"/>
        <v>0.57894736842105265</v>
      </c>
      <c r="K12" s="26">
        <v>21</v>
      </c>
      <c r="L12" s="15">
        <f t="shared" si="4"/>
        <v>0.84</v>
      </c>
      <c r="M12" s="64">
        <f t="shared" si="5"/>
        <v>0.78675243664717343</v>
      </c>
    </row>
    <row r="13" spans="1:13" ht="24.95" customHeight="1">
      <c r="A13" s="2">
        <v>8</v>
      </c>
      <c r="B13" s="45" t="s">
        <v>225</v>
      </c>
      <c r="C13" s="26">
        <v>20</v>
      </c>
      <c r="D13" s="15">
        <f t="shared" si="0"/>
        <v>0.7407407407407407</v>
      </c>
      <c r="E13" s="26">
        <v>17</v>
      </c>
      <c r="F13" s="15">
        <f t="shared" si="1"/>
        <v>0.85</v>
      </c>
      <c r="G13" s="26">
        <v>17</v>
      </c>
      <c r="H13" s="15">
        <f t="shared" si="2"/>
        <v>0.85</v>
      </c>
      <c r="I13" s="4">
        <v>14</v>
      </c>
      <c r="J13" s="15">
        <f t="shared" si="3"/>
        <v>0.73684210526315785</v>
      </c>
      <c r="K13" s="26">
        <v>20</v>
      </c>
      <c r="L13" s="15">
        <f t="shared" si="4"/>
        <v>0.8</v>
      </c>
      <c r="M13" s="64">
        <f t="shared" si="5"/>
        <v>0.79551656920077973</v>
      </c>
    </row>
    <row r="14" spans="1:13" ht="24.95" customHeight="1">
      <c r="A14" s="2">
        <v>9</v>
      </c>
      <c r="B14" s="45" t="s">
        <v>226</v>
      </c>
      <c r="C14" s="26">
        <v>21</v>
      </c>
      <c r="D14" s="15">
        <f t="shared" si="0"/>
        <v>0.77777777777777779</v>
      </c>
      <c r="E14" s="26">
        <v>16</v>
      </c>
      <c r="F14" s="15">
        <f t="shared" si="1"/>
        <v>0.8</v>
      </c>
      <c r="G14" s="26">
        <v>16</v>
      </c>
      <c r="H14" s="15">
        <f t="shared" si="2"/>
        <v>0.8</v>
      </c>
      <c r="I14" s="4">
        <v>12</v>
      </c>
      <c r="J14" s="15">
        <f t="shared" si="3"/>
        <v>0.63157894736842102</v>
      </c>
      <c r="K14" s="26">
        <v>15</v>
      </c>
      <c r="L14" s="15">
        <f t="shared" si="4"/>
        <v>0.6</v>
      </c>
      <c r="M14" s="64">
        <f t="shared" si="5"/>
        <v>0.72187134502923989</v>
      </c>
    </row>
    <row r="15" spans="1:13" ht="24.95" customHeight="1">
      <c r="A15" s="2">
        <v>10</v>
      </c>
      <c r="B15" s="45" t="s">
        <v>227</v>
      </c>
      <c r="C15" s="26">
        <v>21</v>
      </c>
      <c r="D15" s="15">
        <f t="shared" si="0"/>
        <v>0.77777777777777779</v>
      </c>
      <c r="E15" s="26">
        <v>15</v>
      </c>
      <c r="F15" s="15">
        <f t="shared" si="1"/>
        <v>0.75</v>
      </c>
      <c r="G15" s="26">
        <v>16</v>
      </c>
      <c r="H15" s="15">
        <f t="shared" si="2"/>
        <v>0.8</v>
      </c>
      <c r="I15" s="4">
        <v>11</v>
      </c>
      <c r="J15" s="15">
        <f t="shared" si="3"/>
        <v>0.57894736842105265</v>
      </c>
      <c r="K15" s="26">
        <v>16</v>
      </c>
      <c r="L15" s="15">
        <f t="shared" si="4"/>
        <v>0.64</v>
      </c>
      <c r="M15" s="64">
        <f t="shared" si="5"/>
        <v>0.70934502923976606</v>
      </c>
    </row>
    <row r="16" spans="1:13" ht="24.95" customHeight="1">
      <c r="A16" s="2">
        <v>11</v>
      </c>
      <c r="B16" s="45" t="s">
        <v>228</v>
      </c>
      <c r="C16" s="26">
        <v>21</v>
      </c>
      <c r="D16" s="15">
        <f t="shared" si="0"/>
        <v>0.77777777777777779</v>
      </c>
      <c r="E16" s="26">
        <v>15</v>
      </c>
      <c r="F16" s="15">
        <f t="shared" si="1"/>
        <v>0.75</v>
      </c>
      <c r="G16" s="26">
        <v>15</v>
      </c>
      <c r="H16" s="15">
        <f t="shared" si="2"/>
        <v>0.75</v>
      </c>
      <c r="I16" s="4">
        <v>12</v>
      </c>
      <c r="J16" s="15">
        <f t="shared" si="3"/>
        <v>0.63157894736842102</v>
      </c>
      <c r="K16" s="26">
        <v>16</v>
      </c>
      <c r="L16" s="15">
        <f t="shared" si="4"/>
        <v>0.64</v>
      </c>
      <c r="M16" s="64">
        <f t="shared" si="5"/>
        <v>0.70987134502923976</v>
      </c>
    </row>
    <row r="17" spans="1:13" ht="24.95" customHeight="1">
      <c r="A17" s="2">
        <v>12</v>
      </c>
      <c r="B17" s="45" t="s">
        <v>229</v>
      </c>
      <c r="C17" s="26">
        <v>14</v>
      </c>
      <c r="D17" s="15">
        <f t="shared" si="0"/>
        <v>0.51851851851851849</v>
      </c>
      <c r="E17" s="26">
        <v>11</v>
      </c>
      <c r="F17" s="15">
        <f t="shared" si="1"/>
        <v>0.55000000000000004</v>
      </c>
      <c r="G17" s="26">
        <v>11</v>
      </c>
      <c r="H17" s="15">
        <f t="shared" si="2"/>
        <v>0.55000000000000004</v>
      </c>
      <c r="I17" s="4">
        <v>10</v>
      </c>
      <c r="J17" s="15">
        <f t="shared" si="3"/>
        <v>0.52631578947368418</v>
      </c>
      <c r="K17" s="26">
        <v>15</v>
      </c>
      <c r="L17" s="15">
        <f t="shared" si="4"/>
        <v>0.6</v>
      </c>
      <c r="M17" s="64">
        <f t="shared" si="5"/>
        <v>0.54896686159844055</v>
      </c>
    </row>
    <row r="18" spans="1:13" ht="24.95" customHeight="1">
      <c r="A18" s="2">
        <v>13</v>
      </c>
      <c r="B18" s="45" t="s">
        <v>230</v>
      </c>
      <c r="C18" s="26">
        <v>24</v>
      </c>
      <c r="D18" s="15">
        <f t="shared" si="0"/>
        <v>0.88888888888888884</v>
      </c>
      <c r="E18" s="26">
        <v>19</v>
      </c>
      <c r="F18" s="15">
        <f t="shared" si="1"/>
        <v>0.95</v>
      </c>
      <c r="G18" s="26">
        <v>19</v>
      </c>
      <c r="H18" s="15">
        <f t="shared" si="2"/>
        <v>0.95</v>
      </c>
      <c r="I18" s="4">
        <v>12</v>
      </c>
      <c r="J18" s="15">
        <f t="shared" si="3"/>
        <v>0.63157894736842102</v>
      </c>
      <c r="K18" s="26">
        <v>15</v>
      </c>
      <c r="L18" s="15">
        <f t="shared" si="4"/>
        <v>0.6</v>
      </c>
      <c r="M18" s="64">
        <f t="shared" si="5"/>
        <v>0.80409356725146197</v>
      </c>
    </row>
    <row r="19" spans="1:13" ht="24.95" customHeight="1">
      <c r="A19" s="2">
        <v>14</v>
      </c>
      <c r="B19" s="45" t="s">
        <v>231</v>
      </c>
      <c r="C19" s="26">
        <v>20</v>
      </c>
      <c r="D19" s="15">
        <f t="shared" si="0"/>
        <v>0.7407407407407407</v>
      </c>
      <c r="E19" s="26">
        <v>14</v>
      </c>
      <c r="F19" s="15">
        <f t="shared" si="1"/>
        <v>0.7</v>
      </c>
      <c r="G19" s="26">
        <v>14</v>
      </c>
      <c r="H19" s="15">
        <f t="shared" si="2"/>
        <v>0.7</v>
      </c>
      <c r="I19" s="4">
        <v>7</v>
      </c>
      <c r="J19" s="15">
        <f t="shared" si="3"/>
        <v>0.36842105263157893</v>
      </c>
      <c r="K19" s="26">
        <v>12</v>
      </c>
      <c r="L19" s="15">
        <f t="shared" si="4"/>
        <v>0.48</v>
      </c>
      <c r="M19" s="64">
        <f t="shared" si="5"/>
        <v>0.59783235867446394</v>
      </c>
    </row>
    <row r="20" spans="1:13" ht="24.95" customHeight="1">
      <c r="A20" s="2">
        <v>15</v>
      </c>
      <c r="B20" s="45" t="s">
        <v>232</v>
      </c>
      <c r="C20" s="26">
        <v>0</v>
      </c>
      <c r="D20" s="15">
        <f t="shared" si="0"/>
        <v>0</v>
      </c>
      <c r="E20" s="26">
        <v>0</v>
      </c>
      <c r="F20" s="15">
        <f t="shared" si="1"/>
        <v>0</v>
      </c>
      <c r="G20" s="26">
        <v>0</v>
      </c>
      <c r="H20" s="15">
        <f t="shared" si="2"/>
        <v>0</v>
      </c>
      <c r="I20" s="4">
        <v>0</v>
      </c>
      <c r="J20" s="15">
        <f t="shared" si="3"/>
        <v>0</v>
      </c>
      <c r="K20" s="26">
        <v>1</v>
      </c>
      <c r="L20" s="15">
        <f t="shared" si="4"/>
        <v>0.04</v>
      </c>
      <c r="M20" s="106">
        <f t="shared" si="5"/>
        <v>8.0000000000000002E-3</v>
      </c>
    </row>
    <row r="21" spans="1:13" ht="24.95" customHeight="1">
      <c r="A21" s="2">
        <v>16</v>
      </c>
      <c r="B21" s="45" t="s">
        <v>233</v>
      </c>
      <c r="C21" s="26">
        <v>0</v>
      </c>
      <c r="D21" s="15">
        <f t="shared" si="0"/>
        <v>0</v>
      </c>
      <c r="E21" s="26">
        <v>0</v>
      </c>
      <c r="F21" s="15">
        <f t="shared" si="1"/>
        <v>0</v>
      </c>
      <c r="G21" s="26">
        <v>0</v>
      </c>
      <c r="H21" s="15">
        <f t="shared" si="2"/>
        <v>0</v>
      </c>
      <c r="I21" s="4">
        <v>0</v>
      </c>
      <c r="J21" s="15">
        <f t="shared" si="3"/>
        <v>0</v>
      </c>
      <c r="K21" s="26">
        <v>0</v>
      </c>
      <c r="L21" s="15">
        <f t="shared" si="4"/>
        <v>0</v>
      </c>
      <c r="M21" s="106">
        <f t="shared" si="5"/>
        <v>0</v>
      </c>
    </row>
    <row r="22" spans="1:13" ht="24.95" customHeight="1">
      <c r="A22" s="2">
        <v>17</v>
      </c>
      <c r="B22" s="45" t="s">
        <v>234</v>
      </c>
      <c r="C22" s="26">
        <v>23</v>
      </c>
      <c r="D22" s="15">
        <f t="shared" si="0"/>
        <v>0.85185185185185186</v>
      </c>
      <c r="E22" s="26">
        <v>15</v>
      </c>
      <c r="F22" s="15">
        <f t="shared" si="1"/>
        <v>0.75</v>
      </c>
      <c r="G22" s="26">
        <v>15</v>
      </c>
      <c r="H22" s="15">
        <f t="shared" si="2"/>
        <v>0.75</v>
      </c>
      <c r="I22" s="4">
        <v>10</v>
      </c>
      <c r="J22" s="15">
        <f t="shared" si="3"/>
        <v>0.52631578947368418</v>
      </c>
      <c r="K22" s="26">
        <v>14</v>
      </c>
      <c r="L22" s="15">
        <f t="shared" si="4"/>
        <v>0.56000000000000005</v>
      </c>
      <c r="M22" s="64">
        <f t="shared" si="5"/>
        <v>0.68763352826510726</v>
      </c>
    </row>
    <row r="23" spans="1:13" ht="24.95" customHeight="1">
      <c r="A23" s="2">
        <v>18</v>
      </c>
      <c r="B23" s="45" t="s">
        <v>235</v>
      </c>
      <c r="C23" s="26">
        <v>27</v>
      </c>
      <c r="D23" s="15">
        <f t="shared" si="0"/>
        <v>1</v>
      </c>
      <c r="E23" s="26">
        <v>20</v>
      </c>
      <c r="F23" s="15">
        <f t="shared" si="1"/>
        <v>1</v>
      </c>
      <c r="G23" s="26">
        <v>19</v>
      </c>
      <c r="H23" s="15">
        <f t="shared" si="2"/>
        <v>0.95</v>
      </c>
      <c r="I23" s="4">
        <v>15</v>
      </c>
      <c r="J23" s="15">
        <f t="shared" si="3"/>
        <v>0.78947368421052633</v>
      </c>
      <c r="K23" s="26">
        <v>22</v>
      </c>
      <c r="L23" s="15">
        <f t="shared" si="4"/>
        <v>0.88</v>
      </c>
      <c r="M23" s="64">
        <f t="shared" si="5"/>
        <v>0.92389473684210532</v>
      </c>
    </row>
    <row r="24" spans="1:13" ht="24.95" customHeight="1">
      <c r="A24" s="2">
        <v>19</v>
      </c>
      <c r="B24" s="45" t="s">
        <v>236</v>
      </c>
      <c r="C24" s="26">
        <v>22</v>
      </c>
      <c r="D24" s="15">
        <f t="shared" si="0"/>
        <v>0.81481481481481477</v>
      </c>
      <c r="E24" s="26">
        <v>18</v>
      </c>
      <c r="F24" s="15">
        <f t="shared" si="1"/>
        <v>0.9</v>
      </c>
      <c r="G24" s="26">
        <v>18</v>
      </c>
      <c r="H24" s="15">
        <f t="shared" si="2"/>
        <v>0.9</v>
      </c>
      <c r="I24" s="4">
        <v>12</v>
      </c>
      <c r="J24" s="15">
        <f t="shared" si="3"/>
        <v>0.63157894736842102</v>
      </c>
      <c r="K24" s="26">
        <v>18</v>
      </c>
      <c r="L24" s="15">
        <f t="shared" si="4"/>
        <v>0.72</v>
      </c>
      <c r="M24" s="64">
        <f t="shared" si="5"/>
        <v>0.79327875243664714</v>
      </c>
    </row>
    <row r="25" spans="1:13" ht="24.95" customHeight="1">
      <c r="A25" s="2">
        <v>20</v>
      </c>
      <c r="B25" s="48" t="s">
        <v>237</v>
      </c>
      <c r="C25" s="26">
        <v>18</v>
      </c>
      <c r="D25" s="15">
        <f t="shared" si="0"/>
        <v>0.66666666666666663</v>
      </c>
      <c r="E25" s="26">
        <v>16</v>
      </c>
      <c r="F25" s="15">
        <f t="shared" si="1"/>
        <v>0.8</v>
      </c>
      <c r="G25" s="26">
        <v>16</v>
      </c>
      <c r="H25" s="15">
        <f t="shared" si="2"/>
        <v>0.8</v>
      </c>
      <c r="I25" s="4">
        <v>8</v>
      </c>
      <c r="J25" s="15">
        <f t="shared" si="3"/>
        <v>0.42105263157894735</v>
      </c>
      <c r="K25" s="26">
        <v>10</v>
      </c>
      <c r="L25" s="15">
        <f t="shared" si="4"/>
        <v>0.4</v>
      </c>
      <c r="M25" s="64">
        <f t="shared" si="5"/>
        <v>0.61754385964912273</v>
      </c>
    </row>
    <row r="26" spans="1:13" ht="24.95" customHeight="1">
      <c r="A26" s="2">
        <v>21</v>
      </c>
      <c r="B26" s="45" t="s">
        <v>238</v>
      </c>
      <c r="C26" s="26">
        <v>8</v>
      </c>
      <c r="D26" s="15">
        <f t="shared" si="0"/>
        <v>0.29629629629629628</v>
      </c>
      <c r="E26" s="26">
        <v>6</v>
      </c>
      <c r="F26" s="15">
        <f t="shared" si="1"/>
        <v>0.3</v>
      </c>
      <c r="G26" s="26">
        <v>6</v>
      </c>
      <c r="H26" s="15">
        <f t="shared" si="2"/>
        <v>0.3</v>
      </c>
      <c r="I26" s="4">
        <v>4</v>
      </c>
      <c r="J26" s="15">
        <f t="shared" si="3"/>
        <v>0.21052631578947367</v>
      </c>
      <c r="K26" s="26">
        <v>6</v>
      </c>
      <c r="L26" s="15">
        <f t="shared" si="4"/>
        <v>0.24</v>
      </c>
      <c r="M26" s="64">
        <f t="shared" si="5"/>
        <v>0.26936452241715403</v>
      </c>
    </row>
    <row r="27" spans="1:13" ht="24.95" customHeight="1">
      <c r="A27" s="2">
        <v>22</v>
      </c>
      <c r="B27" s="49" t="s">
        <v>239</v>
      </c>
      <c r="C27" s="26">
        <v>0</v>
      </c>
      <c r="D27" s="15">
        <f t="shared" si="0"/>
        <v>0</v>
      </c>
      <c r="E27" s="26">
        <v>0</v>
      </c>
      <c r="F27" s="15">
        <f t="shared" si="1"/>
        <v>0</v>
      </c>
      <c r="G27" s="26">
        <v>0</v>
      </c>
      <c r="H27" s="15">
        <f t="shared" si="2"/>
        <v>0</v>
      </c>
      <c r="I27" s="4">
        <v>1</v>
      </c>
      <c r="J27" s="15">
        <f t="shared" si="3"/>
        <v>5.2631578947368418E-2</v>
      </c>
      <c r="K27" s="26">
        <v>0</v>
      </c>
      <c r="L27" s="15">
        <f t="shared" si="4"/>
        <v>0</v>
      </c>
      <c r="M27" s="106">
        <f t="shared" si="5"/>
        <v>1.0526315789473684E-2</v>
      </c>
    </row>
    <row r="28" spans="1:13" ht="24.95" customHeight="1">
      <c r="A28" s="2">
        <v>23</v>
      </c>
      <c r="B28" s="45" t="s">
        <v>240</v>
      </c>
      <c r="C28" s="26">
        <v>20</v>
      </c>
      <c r="D28" s="15">
        <f t="shared" si="0"/>
        <v>0.7407407407407407</v>
      </c>
      <c r="E28" s="26">
        <v>14</v>
      </c>
      <c r="F28" s="15">
        <f t="shared" si="1"/>
        <v>0.7</v>
      </c>
      <c r="G28" s="26">
        <v>14</v>
      </c>
      <c r="H28" s="15">
        <f t="shared" si="2"/>
        <v>0.7</v>
      </c>
      <c r="I28" s="4">
        <v>4</v>
      </c>
      <c r="J28" s="15">
        <f t="shared" si="3"/>
        <v>0.21052631578947367</v>
      </c>
      <c r="K28" s="26">
        <v>6</v>
      </c>
      <c r="L28" s="15">
        <f t="shared" si="4"/>
        <v>0.24</v>
      </c>
      <c r="M28" s="64">
        <f t="shared" si="5"/>
        <v>0.51825341130604285</v>
      </c>
    </row>
    <row r="29" spans="1:13" ht="24.95" customHeight="1">
      <c r="A29" s="2">
        <v>24</v>
      </c>
      <c r="B29" s="45" t="s">
        <v>241</v>
      </c>
      <c r="C29" s="26">
        <v>22</v>
      </c>
      <c r="D29" s="15">
        <f t="shared" si="0"/>
        <v>0.81481481481481477</v>
      </c>
      <c r="E29" s="26">
        <v>16</v>
      </c>
      <c r="F29" s="15">
        <f t="shared" si="1"/>
        <v>0.8</v>
      </c>
      <c r="G29" s="26">
        <v>16</v>
      </c>
      <c r="H29" s="15">
        <f t="shared" si="2"/>
        <v>0.8</v>
      </c>
      <c r="I29" s="4">
        <v>12</v>
      </c>
      <c r="J29" s="15">
        <f t="shared" si="3"/>
        <v>0.63157894736842102</v>
      </c>
      <c r="K29" s="26">
        <v>17</v>
      </c>
      <c r="L29" s="15">
        <f t="shared" si="4"/>
        <v>0.68</v>
      </c>
      <c r="M29" s="64">
        <f t="shared" si="5"/>
        <v>0.74527875243664721</v>
      </c>
    </row>
    <row r="30" spans="1:13" ht="24.95" customHeight="1">
      <c r="A30" s="2">
        <v>25</v>
      </c>
      <c r="B30" s="45" t="s">
        <v>242</v>
      </c>
      <c r="C30" s="26">
        <v>24</v>
      </c>
      <c r="D30" s="15">
        <f t="shared" si="0"/>
        <v>0.88888888888888884</v>
      </c>
      <c r="E30" s="26">
        <v>18</v>
      </c>
      <c r="F30" s="15">
        <f t="shared" si="1"/>
        <v>0.9</v>
      </c>
      <c r="G30" s="26">
        <v>16</v>
      </c>
      <c r="H30" s="15">
        <f t="shared" si="2"/>
        <v>0.8</v>
      </c>
      <c r="I30" s="4">
        <v>8</v>
      </c>
      <c r="J30" s="15">
        <f t="shared" si="3"/>
        <v>0.42105263157894735</v>
      </c>
      <c r="K30" s="26">
        <v>11</v>
      </c>
      <c r="L30" s="15">
        <f t="shared" si="4"/>
        <v>0.44</v>
      </c>
      <c r="M30" s="64">
        <f t="shared" si="5"/>
        <v>0.68998830409356715</v>
      </c>
    </row>
    <row r="31" spans="1:13" ht="24.95" customHeight="1">
      <c r="A31" s="2">
        <v>26</v>
      </c>
      <c r="B31" s="45" t="s">
        <v>401</v>
      </c>
      <c r="C31" s="26">
        <v>24</v>
      </c>
      <c r="D31" s="15">
        <f t="shared" si="0"/>
        <v>0.88888888888888884</v>
      </c>
      <c r="E31" s="26">
        <v>18</v>
      </c>
      <c r="F31" s="15">
        <f t="shared" si="1"/>
        <v>0.9</v>
      </c>
      <c r="G31" s="26">
        <v>17</v>
      </c>
      <c r="H31" s="15">
        <f t="shared" si="2"/>
        <v>0.85</v>
      </c>
      <c r="I31" s="4">
        <v>13</v>
      </c>
      <c r="J31" s="15">
        <f t="shared" si="3"/>
        <v>0.68421052631578949</v>
      </c>
      <c r="K31" s="26">
        <v>19</v>
      </c>
      <c r="L31" s="15">
        <f t="shared" si="4"/>
        <v>0.76</v>
      </c>
      <c r="M31" s="64">
        <f t="shared" si="5"/>
        <v>0.81661988304093569</v>
      </c>
    </row>
    <row r="32" spans="1:13" ht="24.95" customHeight="1">
      <c r="A32" s="2">
        <v>27</v>
      </c>
      <c r="B32" s="45" t="s">
        <v>402</v>
      </c>
      <c r="C32" s="26">
        <v>14</v>
      </c>
      <c r="D32" s="15">
        <f t="shared" si="0"/>
        <v>0.51851851851851849</v>
      </c>
      <c r="E32" s="26">
        <v>13</v>
      </c>
      <c r="F32" s="15">
        <f t="shared" si="1"/>
        <v>0.65</v>
      </c>
      <c r="G32" s="26">
        <v>13</v>
      </c>
      <c r="H32" s="15">
        <f t="shared" si="2"/>
        <v>0.65</v>
      </c>
      <c r="I32" s="4">
        <v>8</v>
      </c>
      <c r="J32" s="15">
        <f t="shared" si="3"/>
        <v>0.42105263157894735</v>
      </c>
      <c r="K32" s="26">
        <v>8</v>
      </c>
      <c r="L32" s="15">
        <f t="shared" si="4"/>
        <v>0.32</v>
      </c>
      <c r="M32" s="64">
        <f t="shared" si="5"/>
        <v>0.5119142300194931</v>
      </c>
    </row>
    <row r="33" spans="1:13" ht="24.95" customHeight="1">
      <c r="A33" s="2">
        <v>28</v>
      </c>
      <c r="B33" s="45" t="s">
        <v>643</v>
      </c>
      <c r="C33" s="26">
        <v>14</v>
      </c>
      <c r="D33" s="15">
        <f t="shared" si="0"/>
        <v>0.51851851851851849</v>
      </c>
      <c r="E33" s="26">
        <v>13</v>
      </c>
      <c r="F33" s="15">
        <f t="shared" si="1"/>
        <v>0.65</v>
      </c>
      <c r="G33" s="26">
        <v>13</v>
      </c>
      <c r="H33" s="15">
        <f t="shared" si="2"/>
        <v>0.65</v>
      </c>
      <c r="I33" s="4">
        <v>8</v>
      </c>
      <c r="J33" s="15">
        <f t="shared" si="3"/>
        <v>0.42105263157894735</v>
      </c>
      <c r="K33" s="26">
        <v>8</v>
      </c>
      <c r="L33" s="15">
        <f t="shared" si="4"/>
        <v>0.32</v>
      </c>
      <c r="M33" s="64">
        <f t="shared" si="5"/>
        <v>0.5119142300194931</v>
      </c>
    </row>
    <row r="35" spans="1:13">
      <c r="B35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opLeftCell="A28" workbookViewId="0">
      <selection activeCell="B33" sqref="B33"/>
    </sheetView>
  </sheetViews>
  <sheetFormatPr defaultRowHeight="15"/>
  <cols>
    <col min="1" max="1" width="9.140625" style="1"/>
    <col min="2" max="2" width="23" style="42" bestFit="1" customWidth="1"/>
    <col min="3" max="3" width="7" style="6" customWidth="1"/>
    <col min="4" max="4" width="5.5703125" style="11" customWidth="1"/>
    <col min="5" max="5" width="9.42578125" style="6" customWidth="1"/>
    <col min="6" max="6" width="9.140625" style="11" customWidth="1"/>
    <col min="7" max="7" width="8.28515625" customWidth="1"/>
    <col min="8" max="8" width="7.85546875" style="11" customWidth="1"/>
    <col min="9" max="9" width="7.7109375" style="6" customWidth="1"/>
    <col min="10" max="10" width="8" style="11" customWidth="1"/>
    <col min="11" max="11" width="7.5703125" style="6" customWidth="1"/>
    <col min="12" max="12" width="7" style="11" customWidth="1"/>
    <col min="13" max="13" width="9.140625" style="66"/>
  </cols>
  <sheetData>
    <row r="1" spans="1:13" ht="30.75" customHeight="1">
      <c r="A1" s="125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3" ht="21">
      <c r="A2" s="23"/>
      <c r="B2" s="39" t="s">
        <v>440</v>
      </c>
      <c r="C2" s="123" t="s">
        <v>414</v>
      </c>
      <c r="D2" s="123"/>
      <c r="E2" s="124" t="s">
        <v>413</v>
      </c>
      <c r="F2" s="124"/>
      <c r="G2" s="123" t="s">
        <v>660</v>
      </c>
      <c r="H2" s="123"/>
      <c r="I2" s="123" t="s">
        <v>412</v>
      </c>
      <c r="J2" s="123"/>
      <c r="K2" s="123" t="s">
        <v>429</v>
      </c>
      <c r="L2" s="123"/>
    </row>
    <row r="3" spans="1:13" ht="21">
      <c r="A3" s="25"/>
      <c r="B3" s="34" t="s">
        <v>675</v>
      </c>
      <c r="C3" s="70" t="s">
        <v>674</v>
      </c>
      <c r="D3" s="36" t="s">
        <v>425</v>
      </c>
      <c r="E3" s="62" t="s">
        <v>674</v>
      </c>
      <c r="F3" s="36" t="s">
        <v>425</v>
      </c>
      <c r="G3" s="62" t="s">
        <v>674</v>
      </c>
      <c r="H3" s="36" t="s">
        <v>425</v>
      </c>
      <c r="I3" s="62" t="s">
        <v>674</v>
      </c>
      <c r="J3" s="36" t="s">
        <v>425</v>
      </c>
      <c r="K3" s="70" t="s">
        <v>674</v>
      </c>
      <c r="L3" s="36" t="s">
        <v>425</v>
      </c>
    </row>
    <row r="4" spans="1:13">
      <c r="A4" s="2"/>
      <c r="B4" s="40" t="s">
        <v>427</v>
      </c>
      <c r="C4" s="26">
        <v>25</v>
      </c>
      <c r="D4" s="15"/>
      <c r="E4" s="26">
        <v>20</v>
      </c>
      <c r="F4" s="15"/>
      <c r="G4" s="70">
        <v>20</v>
      </c>
      <c r="H4" s="15"/>
      <c r="I4" s="26">
        <v>19</v>
      </c>
      <c r="J4" s="15"/>
      <c r="K4" s="26">
        <v>25</v>
      </c>
      <c r="L4" s="15"/>
      <c r="M4" s="64" t="s">
        <v>673</v>
      </c>
    </row>
    <row r="5" spans="1:13">
      <c r="A5" s="14" t="s">
        <v>441</v>
      </c>
      <c r="B5" s="40" t="s">
        <v>442</v>
      </c>
      <c r="C5" s="26"/>
      <c r="D5" s="15"/>
      <c r="E5" s="26"/>
      <c r="F5" s="15"/>
      <c r="G5" s="70"/>
      <c r="H5" s="15"/>
      <c r="I5" s="26"/>
      <c r="J5" s="15"/>
      <c r="K5" s="26"/>
      <c r="L5" s="15"/>
      <c r="M5" s="64"/>
    </row>
    <row r="6" spans="1:13" ht="24.95" customHeight="1">
      <c r="A6" s="2">
        <v>1</v>
      </c>
      <c r="B6" s="45" t="s">
        <v>244</v>
      </c>
      <c r="C6" s="26">
        <v>21</v>
      </c>
      <c r="D6" s="15">
        <f>C6/25</f>
        <v>0.84</v>
      </c>
      <c r="E6" s="26">
        <v>16</v>
      </c>
      <c r="F6" s="15">
        <f>E6/20</f>
        <v>0.8</v>
      </c>
      <c r="G6" s="26">
        <v>16</v>
      </c>
      <c r="H6" s="15">
        <f>G6/20</f>
        <v>0.8</v>
      </c>
      <c r="I6" s="26">
        <v>14</v>
      </c>
      <c r="J6" s="15">
        <f>I6/19</f>
        <v>0.73684210526315785</v>
      </c>
      <c r="K6" s="26">
        <v>22</v>
      </c>
      <c r="L6" s="15">
        <f>K6/25</f>
        <v>0.88</v>
      </c>
      <c r="M6" s="64">
        <f t="shared" ref="M6:M31" si="0">(D6+F6+H6+J6+L6)/5</f>
        <v>0.81136842105263174</v>
      </c>
    </row>
    <row r="7" spans="1:13" ht="24.95" customHeight="1">
      <c r="A7" s="2">
        <v>2</v>
      </c>
      <c r="B7" s="45" t="s">
        <v>245</v>
      </c>
      <c r="C7" s="26">
        <v>15</v>
      </c>
      <c r="D7" s="15">
        <f t="shared" ref="D7:D31" si="1">C7/25</f>
        <v>0.6</v>
      </c>
      <c r="E7" s="26">
        <v>15</v>
      </c>
      <c r="F7" s="15">
        <f t="shared" ref="F7:F31" si="2">E7/20</f>
        <v>0.75</v>
      </c>
      <c r="G7" s="26">
        <v>15</v>
      </c>
      <c r="H7" s="15">
        <f t="shared" ref="H7:H31" si="3">G7/20</f>
        <v>0.75</v>
      </c>
      <c r="I7" s="26">
        <v>7</v>
      </c>
      <c r="J7" s="15">
        <f t="shared" ref="J7:J31" si="4">I7/19</f>
        <v>0.36842105263157893</v>
      </c>
      <c r="K7" s="26">
        <v>12</v>
      </c>
      <c r="L7" s="15">
        <f t="shared" ref="L7:L31" si="5">K7/25</f>
        <v>0.48</v>
      </c>
      <c r="M7" s="64">
        <f t="shared" si="0"/>
        <v>0.58968421052631581</v>
      </c>
    </row>
    <row r="8" spans="1:13" ht="24.95" customHeight="1">
      <c r="A8" s="2">
        <v>3</v>
      </c>
      <c r="B8" s="45" t="s">
        <v>246</v>
      </c>
      <c r="C8" s="26">
        <v>20</v>
      </c>
      <c r="D8" s="15">
        <f t="shared" si="1"/>
        <v>0.8</v>
      </c>
      <c r="E8" s="26">
        <v>16</v>
      </c>
      <c r="F8" s="15">
        <f t="shared" si="2"/>
        <v>0.8</v>
      </c>
      <c r="G8" s="26">
        <v>16</v>
      </c>
      <c r="H8" s="15">
        <f t="shared" si="3"/>
        <v>0.8</v>
      </c>
      <c r="I8" s="26">
        <v>9</v>
      </c>
      <c r="J8" s="15">
        <f t="shared" si="4"/>
        <v>0.47368421052631576</v>
      </c>
      <c r="K8" s="26">
        <v>13</v>
      </c>
      <c r="L8" s="15">
        <f t="shared" si="5"/>
        <v>0.52</v>
      </c>
      <c r="M8" s="64">
        <f t="shared" si="0"/>
        <v>0.6787368421052633</v>
      </c>
    </row>
    <row r="9" spans="1:13" ht="24.95" customHeight="1">
      <c r="A9" s="2">
        <v>4</v>
      </c>
      <c r="B9" s="45" t="s">
        <v>247</v>
      </c>
      <c r="C9" s="26">
        <v>9</v>
      </c>
      <c r="D9" s="15">
        <f t="shared" si="1"/>
        <v>0.36</v>
      </c>
      <c r="E9" s="26">
        <v>9</v>
      </c>
      <c r="F9" s="15">
        <f t="shared" si="2"/>
        <v>0.45</v>
      </c>
      <c r="G9" s="26">
        <v>9</v>
      </c>
      <c r="H9" s="15">
        <f t="shared" si="3"/>
        <v>0.45</v>
      </c>
      <c r="I9" s="26">
        <v>9</v>
      </c>
      <c r="J9" s="15">
        <f t="shared" si="4"/>
        <v>0.47368421052631576</v>
      </c>
      <c r="K9" s="26">
        <v>8</v>
      </c>
      <c r="L9" s="15">
        <f t="shared" si="5"/>
        <v>0.32</v>
      </c>
      <c r="M9" s="64">
        <f t="shared" si="0"/>
        <v>0.41073684210526312</v>
      </c>
    </row>
    <row r="10" spans="1:13" ht="24.95" customHeight="1">
      <c r="A10" s="2">
        <v>5</v>
      </c>
      <c r="B10" s="45" t="s">
        <v>248</v>
      </c>
      <c r="C10" s="26">
        <v>18</v>
      </c>
      <c r="D10" s="15">
        <f t="shared" si="1"/>
        <v>0.72</v>
      </c>
      <c r="E10" s="26">
        <v>16</v>
      </c>
      <c r="F10" s="15">
        <f t="shared" si="2"/>
        <v>0.8</v>
      </c>
      <c r="G10" s="26">
        <v>16</v>
      </c>
      <c r="H10" s="15">
        <f t="shared" si="3"/>
        <v>0.8</v>
      </c>
      <c r="I10" s="26">
        <v>9</v>
      </c>
      <c r="J10" s="15">
        <f t="shared" si="4"/>
        <v>0.47368421052631576</v>
      </c>
      <c r="K10" s="26">
        <v>13</v>
      </c>
      <c r="L10" s="15">
        <f t="shared" si="5"/>
        <v>0.52</v>
      </c>
      <c r="M10" s="64">
        <f t="shared" si="0"/>
        <v>0.66273684210526329</v>
      </c>
    </row>
    <row r="11" spans="1:13" ht="24.95" customHeight="1">
      <c r="A11" s="2">
        <v>6</v>
      </c>
      <c r="B11" s="45" t="s">
        <v>249</v>
      </c>
      <c r="C11" s="26">
        <v>20</v>
      </c>
      <c r="D11" s="15">
        <f t="shared" si="1"/>
        <v>0.8</v>
      </c>
      <c r="E11" s="26">
        <v>17</v>
      </c>
      <c r="F11" s="15">
        <f t="shared" si="2"/>
        <v>0.85</v>
      </c>
      <c r="G11" s="26">
        <v>17</v>
      </c>
      <c r="H11" s="15">
        <f t="shared" si="3"/>
        <v>0.85</v>
      </c>
      <c r="I11" s="26">
        <v>10</v>
      </c>
      <c r="J11" s="15">
        <f t="shared" si="4"/>
        <v>0.52631578947368418</v>
      </c>
      <c r="K11" s="26">
        <v>14</v>
      </c>
      <c r="L11" s="15">
        <f t="shared" si="5"/>
        <v>0.56000000000000005</v>
      </c>
      <c r="M11" s="64">
        <f t="shared" si="0"/>
        <v>0.71726315789473682</v>
      </c>
    </row>
    <row r="12" spans="1:13" ht="24.95" customHeight="1">
      <c r="A12" s="2">
        <v>7</v>
      </c>
      <c r="B12" s="48" t="s">
        <v>250</v>
      </c>
      <c r="C12" s="26">
        <v>23</v>
      </c>
      <c r="D12" s="15">
        <f t="shared" si="1"/>
        <v>0.92</v>
      </c>
      <c r="E12" s="26">
        <v>18</v>
      </c>
      <c r="F12" s="15">
        <f t="shared" si="2"/>
        <v>0.9</v>
      </c>
      <c r="G12" s="26">
        <v>18</v>
      </c>
      <c r="H12" s="15">
        <f t="shared" si="3"/>
        <v>0.9</v>
      </c>
      <c r="I12" s="26">
        <v>13</v>
      </c>
      <c r="J12" s="15">
        <f t="shared" si="4"/>
        <v>0.68421052631578949</v>
      </c>
      <c r="K12" s="26">
        <v>19</v>
      </c>
      <c r="L12" s="15">
        <f t="shared" si="5"/>
        <v>0.76</v>
      </c>
      <c r="M12" s="64">
        <f t="shared" si="0"/>
        <v>0.83284210526315794</v>
      </c>
    </row>
    <row r="13" spans="1:13" ht="24.95" customHeight="1">
      <c r="A13" s="2">
        <v>8</v>
      </c>
      <c r="B13" s="45" t="s">
        <v>251</v>
      </c>
      <c r="C13" s="26">
        <v>20</v>
      </c>
      <c r="D13" s="15">
        <f t="shared" si="1"/>
        <v>0.8</v>
      </c>
      <c r="E13" s="26">
        <v>16</v>
      </c>
      <c r="F13" s="15">
        <f t="shared" si="2"/>
        <v>0.8</v>
      </c>
      <c r="G13" s="26">
        <v>16</v>
      </c>
      <c r="H13" s="15">
        <f t="shared" si="3"/>
        <v>0.8</v>
      </c>
      <c r="I13" s="26">
        <v>11</v>
      </c>
      <c r="J13" s="15">
        <f t="shared" si="4"/>
        <v>0.57894736842105265</v>
      </c>
      <c r="K13" s="26">
        <v>19</v>
      </c>
      <c r="L13" s="15">
        <f t="shared" si="5"/>
        <v>0.76</v>
      </c>
      <c r="M13" s="64">
        <f t="shared" si="0"/>
        <v>0.74778947368421067</v>
      </c>
    </row>
    <row r="14" spans="1:13" ht="24.95" customHeight="1">
      <c r="A14" s="2">
        <v>9</v>
      </c>
      <c r="B14" s="45" t="s">
        <v>252</v>
      </c>
      <c r="C14" s="26">
        <v>18</v>
      </c>
      <c r="D14" s="15">
        <f t="shared" si="1"/>
        <v>0.72</v>
      </c>
      <c r="E14" s="26">
        <v>14</v>
      </c>
      <c r="F14" s="15">
        <f t="shared" si="2"/>
        <v>0.7</v>
      </c>
      <c r="G14" s="26">
        <v>18</v>
      </c>
      <c r="H14" s="15">
        <f t="shared" si="3"/>
        <v>0.9</v>
      </c>
      <c r="I14" s="26">
        <v>11</v>
      </c>
      <c r="J14" s="15">
        <f t="shared" si="4"/>
        <v>0.57894736842105265</v>
      </c>
      <c r="K14" s="26">
        <v>19</v>
      </c>
      <c r="L14" s="15">
        <f t="shared" si="5"/>
        <v>0.76</v>
      </c>
      <c r="M14" s="64">
        <f t="shared" si="0"/>
        <v>0.73178947368421043</v>
      </c>
    </row>
    <row r="15" spans="1:13" ht="24.95" customHeight="1">
      <c r="A15" s="2">
        <v>10</v>
      </c>
      <c r="B15" s="45" t="s">
        <v>253</v>
      </c>
      <c r="C15" s="26">
        <v>23</v>
      </c>
      <c r="D15" s="15">
        <f t="shared" si="1"/>
        <v>0.92</v>
      </c>
      <c r="E15" s="26">
        <v>20</v>
      </c>
      <c r="F15" s="15">
        <f t="shared" si="2"/>
        <v>1</v>
      </c>
      <c r="G15" s="26">
        <v>20</v>
      </c>
      <c r="H15" s="15">
        <f t="shared" si="3"/>
        <v>1</v>
      </c>
      <c r="I15" s="26">
        <v>16</v>
      </c>
      <c r="J15" s="15">
        <f t="shared" si="4"/>
        <v>0.84210526315789469</v>
      </c>
      <c r="K15" s="26">
        <v>22</v>
      </c>
      <c r="L15" s="15">
        <f t="shared" si="5"/>
        <v>0.88</v>
      </c>
      <c r="M15" s="64">
        <f t="shared" si="0"/>
        <v>0.92842105263157892</v>
      </c>
    </row>
    <row r="16" spans="1:13" ht="24.95" customHeight="1">
      <c r="A16" s="2">
        <v>11</v>
      </c>
      <c r="B16" s="45" t="s">
        <v>254</v>
      </c>
      <c r="C16" s="26">
        <v>15</v>
      </c>
      <c r="D16" s="15">
        <f t="shared" si="1"/>
        <v>0.6</v>
      </c>
      <c r="E16" s="26">
        <v>12</v>
      </c>
      <c r="F16" s="15">
        <f t="shared" si="2"/>
        <v>0.6</v>
      </c>
      <c r="G16" s="26">
        <v>12</v>
      </c>
      <c r="H16" s="15">
        <f t="shared" si="3"/>
        <v>0.6</v>
      </c>
      <c r="I16" s="26">
        <v>10</v>
      </c>
      <c r="J16" s="15">
        <f t="shared" si="4"/>
        <v>0.52631578947368418</v>
      </c>
      <c r="K16" s="26">
        <v>15</v>
      </c>
      <c r="L16" s="15">
        <f t="shared" si="5"/>
        <v>0.6</v>
      </c>
      <c r="M16" s="64">
        <f t="shared" si="0"/>
        <v>0.58526315789473682</v>
      </c>
    </row>
    <row r="17" spans="1:13" ht="24.95" customHeight="1">
      <c r="A17" s="2">
        <v>12</v>
      </c>
      <c r="B17" s="45" t="s">
        <v>255</v>
      </c>
      <c r="C17" s="26">
        <v>20</v>
      </c>
      <c r="D17" s="15">
        <f t="shared" si="1"/>
        <v>0.8</v>
      </c>
      <c r="E17" s="26">
        <v>20</v>
      </c>
      <c r="F17" s="15">
        <f t="shared" si="2"/>
        <v>1</v>
      </c>
      <c r="G17" s="26">
        <v>20</v>
      </c>
      <c r="H17" s="15">
        <f t="shared" si="3"/>
        <v>1</v>
      </c>
      <c r="I17" s="26">
        <v>14</v>
      </c>
      <c r="J17" s="15">
        <f t="shared" si="4"/>
        <v>0.73684210526315785</v>
      </c>
      <c r="K17" s="26">
        <v>22</v>
      </c>
      <c r="L17" s="15">
        <f t="shared" si="5"/>
        <v>0.88</v>
      </c>
      <c r="M17" s="64">
        <f t="shared" si="0"/>
        <v>0.88336842105263158</v>
      </c>
    </row>
    <row r="18" spans="1:13" ht="24.95" customHeight="1">
      <c r="A18" s="2">
        <v>13</v>
      </c>
      <c r="B18" s="45" t="s">
        <v>256</v>
      </c>
      <c r="C18" s="26">
        <v>14</v>
      </c>
      <c r="D18" s="15">
        <f t="shared" si="1"/>
        <v>0.56000000000000005</v>
      </c>
      <c r="E18" s="26">
        <v>12</v>
      </c>
      <c r="F18" s="15">
        <f t="shared" si="2"/>
        <v>0.6</v>
      </c>
      <c r="G18" s="26">
        <v>12</v>
      </c>
      <c r="H18" s="15">
        <f t="shared" si="3"/>
        <v>0.6</v>
      </c>
      <c r="I18" s="26">
        <v>10</v>
      </c>
      <c r="J18" s="15">
        <f t="shared" si="4"/>
        <v>0.52631578947368418</v>
      </c>
      <c r="K18" s="26">
        <v>16</v>
      </c>
      <c r="L18" s="15">
        <f t="shared" si="5"/>
        <v>0.64</v>
      </c>
      <c r="M18" s="64">
        <f t="shared" si="0"/>
        <v>0.58526315789473693</v>
      </c>
    </row>
    <row r="19" spans="1:13" ht="24.95" customHeight="1">
      <c r="A19" s="2">
        <v>14</v>
      </c>
      <c r="B19" s="45" t="s">
        <v>257</v>
      </c>
      <c r="C19" s="26">
        <v>11</v>
      </c>
      <c r="D19" s="15">
        <f t="shared" si="1"/>
        <v>0.44</v>
      </c>
      <c r="E19" s="26">
        <v>9</v>
      </c>
      <c r="F19" s="15">
        <f t="shared" si="2"/>
        <v>0.45</v>
      </c>
      <c r="G19" s="26">
        <v>9</v>
      </c>
      <c r="H19" s="15">
        <f t="shared" si="3"/>
        <v>0.45</v>
      </c>
      <c r="I19" s="26">
        <v>10</v>
      </c>
      <c r="J19" s="15">
        <f t="shared" si="4"/>
        <v>0.52631578947368418</v>
      </c>
      <c r="K19" s="26">
        <v>16</v>
      </c>
      <c r="L19" s="15">
        <f t="shared" si="5"/>
        <v>0.64</v>
      </c>
      <c r="M19" s="64">
        <f t="shared" si="0"/>
        <v>0.50126315789473685</v>
      </c>
    </row>
    <row r="20" spans="1:13" ht="24.95" customHeight="1">
      <c r="A20" s="2">
        <v>15</v>
      </c>
      <c r="B20" s="45" t="s">
        <v>258</v>
      </c>
      <c r="C20" s="26">
        <v>0</v>
      </c>
      <c r="D20" s="15">
        <f t="shared" si="1"/>
        <v>0</v>
      </c>
      <c r="E20" s="26">
        <v>0</v>
      </c>
      <c r="F20" s="15">
        <f t="shared" si="2"/>
        <v>0</v>
      </c>
      <c r="G20" s="26">
        <v>0</v>
      </c>
      <c r="H20" s="15">
        <f t="shared" si="3"/>
        <v>0</v>
      </c>
      <c r="I20" s="26">
        <v>0</v>
      </c>
      <c r="J20" s="15">
        <f t="shared" si="4"/>
        <v>0</v>
      </c>
      <c r="K20" s="26">
        <v>0</v>
      </c>
      <c r="L20" s="15">
        <f t="shared" si="5"/>
        <v>0</v>
      </c>
      <c r="M20" s="106">
        <f t="shared" si="0"/>
        <v>0</v>
      </c>
    </row>
    <row r="21" spans="1:13" ht="24.95" customHeight="1">
      <c r="A21" s="2">
        <v>16</v>
      </c>
      <c r="B21" s="45" t="s">
        <v>259</v>
      </c>
      <c r="C21" s="26">
        <v>13</v>
      </c>
      <c r="D21" s="15">
        <f t="shared" si="1"/>
        <v>0.52</v>
      </c>
      <c r="E21" s="26">
        <v>15</v>
      </c>
      <c r="F21" s="15">
        <f t="shared" si="2"/>
        <v>0.75</v>
      </c>
      <c r="G21" s="26">
        <v>15</v>
      </c>
      <c r="H21" s="15">
        <f t="shared" si="3"/>
        <v>0.75</v>
      </c>
      <c r="I21" s="26">
        <v>9</v>
      </c>
      <c r="J21" s="15">
        <f t="shared" si="4"/>
        <v>0.47368421052631576</v>
      </c>
      <c r="K21" s="26">
        <v>15</v>
      </c>
      <c r="L21" s="15">
        <f t="shared" si="5"/>
        <v>0.6</v>
      </c>
      <c r="M21" s="64">
        <f t="shared" si="0"/>
        <v>0.61873684210526325</v>
      </c>
    </row>
    <row r="22" spans="1:13" ht="24.95" customHeight="1">
      <c r="A22" s="2">
        <v>17</v>
      </c>
      <c r="B22" s="45" t="s">
        <v>260</v>
      </c>
      <c r="C22" s="26">
        <v>0</v>
      </c>
      <c r="D22" s="15">
        <f t="shared" si="1"/>
        <v>0</v>
      </c>
      <c r="E22" s="26">
        <v>0</v>
      </c>
      <c r="F22" s="15">
        <f t="shared" si="2"/>
        <v>0</v>
      </c>
      <c r="G22" s="26">
        <v>0</v>
      </c>
      <c r="H22" s="15">
        <f t="shared" si="3"/>
        <v>0</v>
      </c>
      <c r="I22" s="26">
        <v>0</v>
      </c>
      <c r="J22" s="15">
        <f t="shared" si="4"/>
        <v>0</v>
      </c>
      <c r="K22" s="26">
        <v>0</v>
      </c>
      <c r="L22" s="15">
        <f t="shared" si="5"/>
        <v>0</v>
      </c>
      <c r="M22" s="106">
        <f t="shared" si="0"/>
        <v>0</v>
      </c>
    </row>
    <row r="23" spans="1:13" ht="24.95" customHeight="1">
      <c r="A23" s="2">
        <v>18</v>
      </c>
      <c r="B23" s="45" t="s">
        <v>423</v>
      </c>
      <c r="C23" s="26">
        <v>19</v>
      </c>
      <c r="D23" s="15">
        <f t="shared" si="1"/>
        <v>0.76</v>
      </c>
      <c r="E23" s="26">
        <v>18</v>
      </c>
      <c r="F23" s="15">
        <f t="shared" si="2"/>
        <v>0.9</v>
      </c>
      <c r="G23" s="26">
        <v>18</v>
      </c>
      <c r="H23" s="15">
        <f t="shared" si="3"/>
        <v>0.9</v>
      </c>
      <c r="I23" s="26">
        <v>13</v>
      </c>
      <c r="J23" s="15">
        <f t="shared" si="4"/>
        <v>0.68421052631578949</v>
      </c>
      <c r="K23" s="26">
        <v>18</v>
      </c>
      <c r="L23" s="15">
        <f t="shared" si="5"/>
        <v>0.72</v>
      </c>
      <c r="M23" s="64">
        <f t="shared" si="0"/>
        <v>0.7928421052631579</v>
      </c>
    </row>
    <row r="24" spans="1:13" ht="24.95" customHeight="1">
      <c r="A24" s="2">
        <v>19</v>
      </c>
      <c r="B24" s="45" t="s">
        <v>261</v>
      </c>
      <c r="C24" s="26">
        <v>17</v>
      </c>
      <c r="D24" s="15">
        <f t="shared" si="1"/>
        <v>0.68</v>
      </c>
      <c r="E24" s="26">
        <v>15</v>
      </c>
      <c r="F24" s="15">
        <f t="shared" si="2"/>
        <v>0.75</v>
      </c>
      <c r="G24" s="26">
        <v>15</v>
      </c>
      <c r="H24" s="15">
        <f t="shared" si="3"/>
        <v>0.75</v>
      </c>
      <c r="I24" s="26">
        <v>11</v>
      </c>
      <c r="J24" s="15">
        <f t="shared" si="4"/>
        <v>0.57894736842105265</v>
      </c>
      <c r="K24" s="26">
        <v>16</v>
      </c>
      <c r="L24" s="15">
        <f t="shared" si="5"/>
        <v>0.64</v>
      </c>
      <c r="M24" s="64">
        <f t="shared" si="0"/>
        <v>0.67978947368421061</v>
      </c>
    </row>
    <row r="25" spans="1:13" ht="24.95" customHeight="1">
      <c r="A25" s="2">
        <v>20</v>
      </c>
      <c r="B25" s="45" t="s">
        <v>262</v>
      </c>
      <c r="C25" s="26">
        <v>15</v>
      </c>
      <c r="D25" s="15">
        <f t="shared" si="1"/>
        <v>0.6</v>
      </c>
      <c r="E25" s="26">
        <v>17</v>
      </c>
      <c r="F25" s="15">
        <f t="shared" si="2"/>
        <v>0.85</v>
      </c>
      <c r="G25" s="26">
        <v>18</v>
      </c>
      <c r="H25" s="15">
        <f t="shared" si="3"/>
        <v>0.9</v>
      </c>
      <c r="I25" s="26">
        <v>10</v>
      </c>
      <c r="J25" s="15">
        <f t="shared" si="4"/>
        <v>0.52631578947368418</v>
      </c>
      <c r="K25" s="26">
        <v>12</v>
      </c>
      <c r="L25" s="15">
        <f t="shared" si="5"/>
        <v>0.48</v>
      </c>
      <c r="M25" s="64">
        <f t="shared" si="0"/>
        <v>0.67126315789473678</v>
      </c>
    </row>
    <row r="26" spans="1:13" ht="24.95" customHeight="1">
      <c r="A26" s="2">
        <v>21</v>
      </c>
      <c r="B26" s="45" t="s">
        <v>263</v>
      </c>
      <c r="C26" s="26">
        <v>13</v>
      </c>
      <c r="D26" s="15">
        <f t="shared" si="1"/>
        <v>0.52</v>
      </c>
      <c r="E26" s="26">
        <v>12</v>
      </c>
      <c r="F26" s="15">
        <f t="shared" si="2"/>
        <v>0.6</v>
      </c>
      <c r="G26" s="26">
        <v>12</v>
      </c>
      <c r="H26" s="15">
        <f t="shared" si="3"/>
        <v>0.6</v>
      </c>
      <c r="I26" s="26">
        <v>10</v>
      </c>
      <c r="J26" s="15">
        <f t="shared" si="4"/>
        <v>0.52631578947368418</v>
      </c>
      <c r="K26" s="26">
        <v>14</v>
      </c>
      <c r="L26" s="15">
        <f t="shared" si="5"/>
        <v>0.56000000000000005</v>
      </c>
      <c r="M26" s="64">
        <f t="shared" si="0"/>
        <v>0.56126315789473691</v>
      </c>
    </row>
    <row r="27" spans="1:13" ht="24.95" customHeight="1">
      <c r="A27" s="2">
        <v>22</v>
      </c>
      <c r="B27" s="45" t="s">
        <v>264</v>
      </c>
      <c r="C27" s="26">
        <v>19</v>
      </c>
      <c r="D27" s="15">
        <f t="shared" si="1"/>
        <v>0.76</v>
      </c>
      <c r="E27" s="26">
        <v>16</v>
      </c>
      <c r="F27" s="15">
        <f t="shared" si="2"/>
        <v>0.8</v>
      </c>
      <c r="G27" s="26">
        <v>16</v>
      </c>
      <c r="H27" s="15">
        <f t="shared" si="3"/>
        <v>0.8</v>
      </c>
      <c r="I27" s="26">
        <v>10</v>
      </c>
      <c r="J27" s="15">
        <f t="shared" si="4"/>
        <v>0.52631578947368418</v>
      </c>
      <c r="K27" s="26">
        <v>16</v>
      </c>
      <c r="L27" s="15">
        <f t="shared" si="5"/>
        <v>0.64</v>
      </c>
      <c r="M27" s="64">
        <f t="shared" si="0"/>
        <v>0.70526315789473693</v>
      </c>
    </row>
    <row r="28" spans="1:13" ht="24.95" customHeight="1">
      <c r="A28" s="2">
        <v>23</v>
      </c>
      <c r="B28" s="45" t="s">
        <v>265</v>
      </c>
      <c r="C28" s="26">
        <v>17</v>
      </c>
      <c r="D28" s="15">
        <f t="shared" si="1"/>
        <v>0.68</v>
      </c>
      <c r="E28" s="26">
        <v>14</v>
      </c>
      <c r="F28" s="15">
        <f t="shared" si="2"/>
        <v>0.7</v>
      </c>
      <c r="G28" s="26">
        <v>14</v>
      </c>
      <c r="H28" s="15">
        <f t="shared" si="3"/>
        <v>0.7</v>
      </c>
      <c r="I28" s="26">
        <v>10</v>
      </c>
      <c r="J28" s="15">
        <f t="shared" si="4"/>
        <v>0.52631578947368418</v>
      </c>
      <c r="K28" s="26">
        <v>16</v>
      </c>
      <c r="L28" s="15">
        <f t="shared" si="5"/>
        <v>0.64</v>
      </c>
      <c r="M28" s="64">
        <f t="shared" si="0"/>
        <v>0.64926315789473688</v>
      </c>
    </row>
    <row r="29" spans="1:13" ht="24.95" customHeight="1">
      <c r="A29" s="2">
        <v>24</v>
      </c>
      <c r="B29" s="45" t="s">
        <v>266</v>
      </c>
      <c r="C29" s="26">
        <v>16</v>
      </c>
      <c r="D29" s="15">
        <f t="shared" si="1"/>
        <v>0.64</v>
      </c>
      <c r="E29" s="26">
        <v>13</v>
      </c>
      <c r="F29" s="15">
        <f t="shared" si="2"/>
        <v>0.65</v>
      </c>
      <c r="G29" s="26">
        <v>13</v>
      </c>
      <c r="H29" s="15">
        <f t="shared" si="3"/>
        <v>0.65</v>
      </c>
      <c r="I29" s="26">
        <v>7</v>
      </c>
      <c r="J29" s="15">
        <f t="shared" si="4"/>
        <v>0.36842105263157893</v>
      </c>
      <c r="K29" s="26">
        <v>7</v>
      </c>
      <c r="L29" s="15">
        <f t="shared" si="5"/>
        <v>0.28000000000000003</v>
      </c>
      <c r="M29" s="64">
        <f t="shared" si="0"/>
        <v>0.51768421052631575</v>
      </c>
    </row>
    <row r="30" spans="1:13" ht="24.95" customHeight="1">
      <c r="A30" s="2">
        <v>25</v>
      </c>
      <c r="B30" s="45" t="s">
        <v>267</v>
      </c>
      <c r="C30" s="26">
        <v>17</v>
      </c>
      <c r="D30" s="15">
        <f t="shared" si="1"/>
        <v>0.68</v>
      </c>
      <c r="E30" s="26">
        <v>16</v>
      </c>
      <c r="F30" s="15">
        <f t="shared" si="2"/>
        <v>0.8</v>
      </c>
      <c r="G30" s="26">
        <v>16</v>
      </c>
      <c r="H30" s="15">
        <f t="shared" si="3"/>
        <v>0.8</v>
      </c>
      <c r="I30" s="26">
        <v>8</v>
      </c>
      <c r="J30" s="15">
        <f t="shared" si="4"/>
        <v>0.42105263157894735</v>
      </c>
      <c r="K30" s="26">
        <v>10</v>
      </c>
      <c r="L30" s="15">
        <f t="shared" si="5"/>
        <v>0.4</v>
      </c>
      <c r="M30" s="64">
        <f t="shared" si="0"/>
        <v>0.62021052631578955</v>
      </c>
    </row>
    <row r="31" spans="1:13" ht="24.95" customHeight="1">
      <c r="A31" s="2">
        <v>26</v>
      </c>
      <c r="B31" s="45" t="s">
        <v>268</v>
      </c>
      <c r="C31" s="26">
        <v>19</v>
      </c>
      <c r="D31" s="15">
        <f t="shared" si="1"/>
        <v>0.76</v>
      </c>
      <c r="E31" s="26">
        <v>18</v>
      </c>
      <c r="F31" s="15">
        <f t="shared" si="2"/>
        <v>0.9</v>
      </c>
      <c r="G31" s="26">
        <v>18</v>
      </c>
      <c r="H31" s="15">
        <f t="shared" si="3"/>
        <v>0.9</v>
      </c>
      <c r="I31" s="26">
        <v>9</v>
      </c>
      <c r="J31" s="15">
        <f t="shared" si="4"/>
        <v>0.47368421052631576</v>
      </c>
      <c r="K31" s="26">
        <v>10</v>
      </c>
      <c r="L31" s="15">
        <f t="shared" si="5"/>
        <v>0.4</v>
      </c>
      <c r="M31" s="64">
        <f t="shared" si="0"/>
        <v>0.6867368421052632</v>
      </c>
    </row>
    <row r="32" spans="1:13" ht="24.95" customHeight="1"/>
    <row r="33" spans="2:2">
      <c r="B33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opLeftCell="A34" workbookViewId="0">
      <selection activeCell="B49" sqref="B49"/>
    </sheetView>
  </sheetViews>
  <sheetFormatPr defaultRowHeight="15"/>
  <cols>
    <col min="1" max="1" width="9.140625" style="92"/>
    <col min="2" max="2" width="24.28515625" style="102" bestFit="1" customWidth="1"/>
    <col min="3" max="3" width="8.7109375" style="79" customWidth="1"/>
    <col min="4" max="4" width="10.140625" style="63" customWidth="1"/>
    <col min="5" max="5" width="6.7109375" style="102" customWidth="1"/>
    <col min="6" max="6" width="6.28515625" style="63" customWidth="1"/>
    <col min="7" max="7" width="6.85546875" style="79" customWidth="1"/>
    <col min="8" max="8" width="6" style="63" customWidth="1"/>
    <col min="9" max="9" width="7.7109375" style="98" customWidth="1"/>
    <col min="10" max="10" width="7.140625" style="63" customWidth="1"/>
    <col min="11" max="11" width="7.7109375" style="79" customWidth="1"/>
    <col min="12" max="12" width="7" style="63" customWidth="1"/>
    <col min="13" max="13" width="9.140625" style="63"/>
    <col min="14" max="16384" width="9.140625" style="79"/>
  </cols>
  <sheetData>
    <row r="1" spans="1:13" ht="21">
      <c r="A1" s="117" t="s">
        <v>644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ht="21">
      <c r="A2" s="80"/>
      <c r="B2" s="99" t="s">
        <v>440</v>
      </c>
      <c r="C2" s="119" t="s">
        <v>413</v>
      </c>
      <c r="D2" s="119"/>
      <c r="E2" s="118" t="s">
        <v>430</v>
      </c>
      <c r="F2" s="118"/>
      <c r="G2" s="118" t="s">
        <v>431</v>
      </c>
      <c r="H2" s="118"/>
      <c r="I2" s="118" t="s">
        <v>429</v>
      </c>
      <c r="J2" s="118"/>
      <c r="K2" s="118" t="s">
        <v>661</v>
      </c>
      <c r="L2" s="118"/>
    </row>
    <row r="3" spans="1:13" ht="21">
      <c r="A3" s="83"/>
      <c r="B3" s="84" t="s">
        <v>675</v>
      </c>
      <c r="C3" s="82" t="s">
        <v>674</v>
      </c>
      <c r="D3" s="72" t="s">
        <v>425</v>
      </c>
      <c r="E3" s="82" t="s">
        <v>674</v>
      </c>
      <c r="F3" s="72" t="s">
        <v>425</v>
      </c>
      <c r="G3" s="82" t="s">
        <v>674</v>
      </c>
      <c r="H3" s="72" t="s">
        <v>425</v>
      </c>
      <c r="I3" s="82" t="s">
        <v>674</v>
      </c>
      <c r="J3" s="72" t="s">
        <v>425</v>
      </c>
      <c r="K3" s="82" t="s">
        <v>674</v>
      </c>
      <c r="L3" s="72" t="s">
        <v>425</v>
      </c>
    </row>
    <row r="4" spans="1:13">
      <c r="A4" s="52"/>
      <c r="B4" s="45" t="s">
        <v>427</v>
      </c>
      <c r="C4" s="18">
        <v>28</v>
      </c>
      <c r="D4" s="67"/>
      <c r="E4" s="82">
        <v>24</v>
      </c>
      <c r="F4" s="67"/>
      <c r="G4" s="18">
        <v>21</v>
      </c>
      <c r="H4" s="67"/>
      <c r="I4" s="18">
        <v>25</v>
      </c>
      <c r="J4" s="67"/>
      <c r="K4" s="18">
        <v>27</v>
      </c>
      <c r="L4" s="67"/>
      <c r="M4" s="64" t="s">
        <v>673</v>
      </c>
    </row>
    <row r="5" spans="1:13">
      <c r="A5" s="22" t="s">
        <v>441</v>
      </c>
      <c r="B5" s="45" t="s">
        <v>442</v>
      </c>
      <c r="C5" s="18"/>
      <c r="D5" s="67"/>
      <c r="E5" s="82"/>
      <c r="F5" s="67"/>
      <c r="G5" s="18"/>
      <c r="H5" s="67"/>
      <c r="I5" s="18"/>
      <c r="J5" s="67"/>
      <c r="K5" s="18"/>
      <c r="L5" s="67"/>
      <c r="M5" s="64"/>
    </row>
    <row r="6" spans="1:13" ht="20.100000000000001" customHeight="1">
      <c r="A6" s="52">
        <v>1</v>
      </c>
      <c r="B6" s="3" t="s">
        <v>270</v>
      </c>
      <c r="C6" s="18">
        <v>15</v>
      </c>
      <c r="D6" s="67">
        <f>C6/28</f>
        <v>0.5357142857142857</v>
      </c>
      <c r="E6" s="18">
        <v>13</v>
      </c>
      <c r="F6" s="67">
        <f>E6/24</f>
        <v>0.54166666666666663</v>
      </c>
      <c r="G6" s="18">
        <v>11</v>
      </c>
      <c r="H6" s="67">
        <f>G6/21</f>
        <v>0.52380952380952384</v>
      </c>
      <c r="I6" s="18">
        <v>15</v>
      </c>
      <c r="J6" s="67">
        <f>I6/25</f>
        <v>0.6</v>
      </c>
      <c r="K6" s="18">
        <v>14</v>
      </c>
      <c r="L6" s="67">
        <f>K6/27</f>
        <v>0.51851851851851849</v>
      </c>
      <c r="M6" s="64">
        <f>(D6+F6+H6+J6+L6)/5</f>
        <v>0.54394179894179895</v>
      </c>
    </row>
    <row r="7" spans="1:13" ht="20.100000000000001" customHeight="1">
      <c r="A7" s="52">
        <v>2</v>
      </c>
      <c r="B7" s="3" t="s">
        <v>271</v>
      </c>
      <c r="C7" s="18">
        <v>16</v>
      </c>
      <c r="D7" s="67">
        <f t="shared" ref="D7:D47" si="0">C7/28</f>
        <v>0.5714285714285714</v>
      </c>
      <c r="E7" s="18">
        <v>15</v>
      </c>
      <c r="F7" s="67">
        <f t="shared" ref="F7:F47" si="1">E7/24</f>
        <v>0.625</v>
      </c>
      <c r="G7" s="18">
        <v>13</v>
      </c>
      <c r="H7" s="67">
        <f t="shared" ref="H7:H47" si="2">G7/21</f>
        <v>0.61904761904761907</v>
      </c>
      <c r="I7" s="18">
        <v>18</v>
      </c>
      <c r="J7" s="67">
        <f t="shared" ref="J7:J46" si="3">I7/25</f>
        <v>0.72</v>
      </c>
      <c r="K7" s="18">
        <v>18</v>
      </c>
      <c r="L7" s="67">
        <f t="shared" ref="L7:L47" si="4">K7/27</f>
        <v>0.66666666666666663</v>
      </c>
      <c r="M7" s="64">
        <f t="shared" ref="M7:M47" si="5">(D7+F7+H7+J7+L7)/5</f>
        <v>0.64042857142857135</v>
      </c>
    </row>
    <row r="8" spans="1:13" ht="20.100000000000001" customHeight="1">
      <c r="A8" s="52">
        <v>3</v>
      </c>
      <c r="B8" s="3" t="s">
        <v>272</v>
      </c>
      <c r="C8" s="18">
        <v>14</v>
      </c>
      <c r="D8" s="67">
        <f t="shared" si="0"/>
        <v>0.5</v>
      </c>
      <c r="E8" s="18">
        <v>13</v>
      </c>
      <c r="F8" s="67">
        <f t="shared" si="1"/>
        <v>0.54166666666666663</v>
      </c>
      <c r="G8" s="18">
        <v>12</v>
      </c>
      <c r="H8" s="67">
        <f t="shared" si="2"/>
        <v>0.5714285714285714</v>
      </c>
      <c r="I8" s="18">
        <v>10</v>
      </c>
      <c r="J8" s="67">
        <f t="shared" si="3"/>
        <v>0.4</v>
      </c>
      <c r="K8" s="18">
        <v>13</v>
      </c>
      <c r="L8" s="67">
        <f t="shared" si="4"/>
        <v>0.48148148148148145</v>
      </c>
      <c r="M8" s="64">
        <f t="shared" si="5"/>
        <v>0.49891534391534387</v>
      </c>
    </row>
    <row r="9" spans="1:13" ht="20.100000000000001" customHeight="1">
      <c r="A9" s="52">
        <v>4</v>
      </c>
      <c r="B9" s="3" t="s">
        <v>273</v>
      </c>
      <c r="C9" s="18">
        <v>19</v>
      </c>
      <c r="D9" s="67">
        <f t="shared" si="0"/>
        <v>0.6785714285714286</v>
      </c>
      <c r="E9" s="18">
        <v>18</v>
      </c>
      <c r="F9" s="67">
        <f t="shared" si="1"/>
        <v>0.75</v>
      </c>
      <c r="G9" s="18">
        <v>17</v>
      </c>
      <c r="H9" s="67">
        <f t="shared" si="2"/>
        <v>0.80952380952380953</v>
      </c>
      <c r="I9" s="18">
        <v>9</v>
      </c>
      <c r="J9" s="67">
        <f t="shared" si="3"/>
        <v>0.36</v>
      </c>
      <c r="K9" s="18">
        <v>15</v>
      </c>
      <c r="L9" s="67">
        <f t="shared" si="4"/>
        <v>0.55555555555555558</v>
      </c>
      <c r="M9" s="64">
        <f t="shared" si="5"/>
        <v>0.63073015873015881</v>
      </c>
    </row>
    <row r="10" spans="1:13" ht="20.100000000000001" customHeight="1">
      <c r="A10" s="52">
        <v>5</v>
      </c>
      <c r="B10" s="3" t="s">
        <v>274</v>
      </c>
      <c r="C10" s="18">
        <v>22</v>
      </c>
      <c r="D10" s="67">
        <f t="shared" si="0"/>
        <v>0.7857142857142857</v>
      </c>
      <c r="E10" s="18">
        <v>18</v>
      </c>
      <c r="F10" s="67">
        <f t="shared" si="1"/>
        <v>0.75</v>
      </c>
      <c r="G10" s="18">
        <v>15</v>
      </c>
      <c r="H10" s="67">
        <f t="shared" si="2"/>
        <v>0.7142857142857143</v>
      </c>
      <c r="I10" s="18">
        <v>19</v>
      </c>
      <c r="J10" s="67">
        <f t="shared" si="3"/>
        <v>0.76</v>
      </c>
      <c r="K10" s="18">
        <v>20</v>
      </c>
      <c r="L10" s="67">
        <f t="shared" si="4"/>
        <v>0.7407407407407407</v>
      </c>
      <c r="M10" s="64">
        <f t="shared" si="5"/>
        <v>0.75014814814814801</v>
      </c>
    </row>
    <row r="11" spans="1:13" ht="20.100000000000001" customHeight="1">
      <c r="A11" s="52">
        <v>6</v>
      </c>
      <c r="B11" s="3" t="s">
        <v>275</v>
      </c>
      <c r="C11" s="18">
        <v>23</v>
      </c>
      <c r="D11" s="67">
        <f t="shared" si="0"/>
        <v>0.8214285714285714</v>
      </c>
      <c r="E11" s="18">
        <v>19</v>
      </c>
      <c r="F11" s="67">
        <f t="shared" si="1"/>
        <v>0.79166666666666663</v>
      </c>
      <c r="G11" s="18">
        <v>17</v>
      </c>
      <c r="H11" s="67">
        <f t="shared" si="2"/>
        <v>0.80952380952380953</v>
      </c>
      <c r="I11" s="18">
        <v>19</v>
      </c>
      <c r="J11" s="67">
        <f t="shared" si="3"/>
        <v>0.76</v>
      </c>
      <c r="K11" s="18">
        <v>20</v>
      </c>
      <c r="L11" s="67">
        <f t="shared" si="4"/>
        <v>0.7407407407407407</v>
      </c>
      <c r="M11" s="64">
        <f t="shared" si="5"/>
        <v>0.78467195767195752</v>
      </c>
    </row>
    <row r="12" spans="1:13" ht="20.100000000000001" customHeight="1">
      <c r="A12" s="52">
        <v>7</v>
      </c>
      <c r="B12" s="3" t="s">
        <v>276</v>
      </c>
      <c r="C12" s="18">
        <v>12</v>
      </c>
      <c r="D12" s="67">
        <f t="shared" si="0"/>
        <v>0.42857142857142855</v>
      </c>
      <c r="E12" s="18">
        <v>12</v>
      </c>
      <c r="F12" s="67">
        <f t="shared" si="1"/>
        <v>0.5</v>
      </c>
      <c r="G12" s="18">
        <v>12</v>
      </c>
      <c r="H12" s="67">
        <f t="shared" si="2"/>
        <v>0.5714285714285714</v>
      </c>
      <c r="I12" s="18">
        <v>12</v>
      </c>
      <c r="J12" s="67">
        <f t="shared" si="3"/>
        <v>0.48</v>
      </c>
      <c r="K12" s="18">
        <v>12</v>
      </c>
      <c r="L12" s="67">
        <f t="shared" si="4"/>
        <v>0.44444444444444442</v>
      </c>
      <c r="M12" s="64">
        <f t="shared" si="5"/>
        <v>0.48488888888888881</v>
      </c>
    </row>
    <row r="13" spans="1:13" ht="20.100000000000001" customHeight="1">
      <c r="A13" s="52">
        <v>8</v>
      </c>
      <c r="B13" s="3" t="s">
        <v>277</v>
      </c>
      <c r="C13" s="18">
        <v>19</v>
      </c>
      <c r="D13" s="67">
        <f t="shared" si="0"/>
        <v>0.6785714285714286</v>
      </c>
      <c r="E13" s="18">
        <v>19</v>
      </c>
      <c r="F13" s="67">
        <f t="shared" si="1"/>
        <v>0.79166666666666663</v>
      </c>
      <c r="G13" s="18">
        <v>17</v>
      </c>
      <c r="H13" s="67">
        <f t="shared" si="2"/>
        <v>0.80952380952380953</v>
      </c>
      <c r="I13" s="18">
        <v>18</v>
      </c>
      <c r="J13" s="67">
        <f t="shared" si="3"/>
        <v>0.72</v>
      </c>
      <c r="K13" s="18">
        <v>19</v>
      </c>
      <c r="L13" s="67">
        <f t="shared" si="4"/>
        <v>0.70370370370370372</v>
      </c>
      <c r="M13" s="64">
        <f t="shared" si="5"/>
        <v>0.74069312169312174</v>
      </c>
    </row>
    <row r="14" spans="1:13" ht="20.100000000000001" customHeight="1">
      <c r="A14" s="52">
        <v>9</v>
      </c>
      <c r="B14" s="3" t="s">
        <v>278</v>
      </c>
      <c r="C14" s="18">
        <v>12</v>
      </c>
      <c r="D14" s="67">
        <f t="shared" si="0"/>
        <v>0.42857142857142855</v>
      </c>
      <c r="E14" s="18">
        <v>12</v>
      </c>
      <c r="F14" s="67">
        <f t="shared" si="1"/>
        <v>0.5</v>
      </c>
      <c r="G14" s="18">
        <v>12</v>
      </c>
      <c r="H14" s="67">
        <f t="shared" si="2"/>
        <v>0.5714285714285714</v>
      </c>
      <c r="I14" s="18">
        <v>12</v>
      </c>
      <c r="J14" s="67">
        <f t="shared" si="3"/>
        <v>0.48</v>
      </c>
      <c r="K14" s="18">
        <v>15</v>
      </c>
      <c r="L14" s="67">
        <f t="shared" si="4"/>
        <v>0.55555555555555558</v>
      </c>
      <c r="M14" s="64">
        <f t="shared" si="5"/>
        <v>0.50711111111111118</v>
      </c>
    </row>
    <row r="15" spans="1:13" ht="20.100000000000001" customHeight="1">
      <c r="A15" s="52">
        <v>10</v>
      </c>
      <c r="B15" s="3" t="s">
        <v>279</v>
      </c>
      <c r="C15" s="18">
        <v>25</v>
      </c>
      <c r="D15" s="67">
        <f t="shared" si="0"/>
        <v>0.8928571428571429</v>
      </c>
      <c r="E15" s="18">
        <v>22</v>
      </c>
      <c r="F15" s="67">
        <f t="shared" si="1"/>
        <v>0.91666666666666663</v>
      </c>
      <c r="G15" s="18">
        <v>18</v>
      </c>
      <c r="H15" s="67">
        <f t="shared" si="2"/>
        <v>0.8571428571428571</v>
      </c>
      <c r="I15" s="18">
        <v>22</v>
      </c>
      <c r="J15" s="67">
        <f t="shared" si="3"/>
        <v>0.88</v>
      </c>
      <c r="K15" s="18">
        <v>24</v>
      </c>
      <c r="L15" s="67">
        <f t="shared" si="4"/>
        <v>0.88888888888888884</v>
      </c>
      <c r="M15" s="64">
        <f t="shared" si="5"/>
        <v>0.88711111111111107</v>
      </c>
    </row>
    <row r="16" spans="1:13" ht="20.100000000000001" customHeight="1">
      <c r="A16" s="52">
        <v>11</v>
      </c>
      <c r="B16" s="3" t="s">
        <v>280</v>
      </c>
      <c r="C16" s="18">
        <v>20</v>
      </c>
      <c r="D16" s="67">
        <f t="shared" si="0"/>
        <v>0.7142857142857143</v>
      </c>
      <c r="E16" s="18">
        <v>19</v>
      </c>
      <c r="F16" s="67">
        <f t="shared" si="1"/>
        <v>0.79166666666666663</v>
      </c>
      <c r="G16" s="18">
        <v>16</v>
      </c>
      <c r="H16" s="67">
        <f t="shared" si="2"/>
        <v>0.76190476190476186</v>
      </c>
      <c r="I16" s="18">
        <v>20</v>
      </c>
      <c r="J16" s="67">
        <f t="shared" si="3"/>
        <v>0.8</v>
      </c>
      <c r="K16" s="18">
        <v>20</v>
      </c>
      <c r="L16" s="67">
        <f t="shared" si="4"/>
        <v>0.7407407407407407</v>
      </c>
      <c r="M16" s="64">
        <f t="shared" si="5"/>
        <v>0.76171957671957669</v>
      </c>
    </row>
    <row r="17" spans="1:13" ht="20.100000000000001" customHeight="1">
      <c r="A17" s="52">
        <v>12</v>
      </c>
      <c r="B17" s="3" t="s">
        <v>281</v>
      </c>
      <c r="C17" s="18">
        <v>17</v>
      </c>
      <c r="D17" s="67">
        <f t="shared" si="0"/>
        <v>0.6071428571428571</v>
      </c>
      <c r="E17" s="18">
        <v>16</v>
      </c>
      <c r="F17" s="67">
        <f t="shared" si="1"/>
        <v>0.66666666666666663</v>
      </c>
      <c r="G17" s="18">
        <v>12</v>
      </c>
      <c r="H17" s="67">
        <f t="shared" si="2"/>
        <v>0.5714285714285714</v>
      </c>
      <c r="I17" s="18">
        <v>15</v>
      </c>
      <c r="J17" s="67">
        <f t="shared" si="3"/>
        <v>0.6</v>
      </c>
      <c r="K17" s="18">
        <v>16</v>
      </c>
      <c r="L17" s="67">
        <f t="shared" si="4"/>
        <v>0.59259259259259256</v>
      </c>
      <c r="M17" s="64">
        <f t="shared" si="5"/>
        <v>0.60756613756613753</v>
      </c>
    </row>
    <row r="18" spans="1:13" ht="20.100000000000001" customHeight="1">
      <c r="A18" s="52">
        <v>13</v>
      </c>
      <c r="B18" s="3" t="s">
        <v>282</v>
      </c>
      <c r="C18" s="18">
        <v>19</v>
      </c>
      <c r="D18" s="67">
        <f t="shared" si="0"/>
        <v>0.6785714285714286</v>
      </c>
      <c r="E18" s="18">
        <v>17</v>
      </c>
      <c r="F18" s="67">
        <f t="shared" si="1"/>
        <v>0.70833333333333337</v>
      </c>
      <c r="G18" s="18">
        <v>16</v>
      </c>
      <c r="H18" s="67">
        <f t="shared" si="2"/>
        <v>0.76190476190476186</v>
      </c>
      <c r="I18" s="18">
        <v>14</v>
      </c>
      <c r="J18" s="67">
        <f t="shared" si="3"/>
        <v>0.56000000000000005</v>
      </c>
      <c r="K18" s="18">
        <v>15</v>
      </c>
      <c r="L18" s="67">
        <f t="shared" si="4"/>
        <v>0.55555555555555558</v>
      </c>
      <c r="M18" s="64">
        <f t="shared" si="5"/>
        <v>0.65287301587301594</v>
      </c>
    </row>
    <row r="19" spans="1:13" ht="20.100000000000001" customHeight="1">
      <c r="A19" s="52">
        <v>14</v>
      </c>
      <c r="B19" s="3" t="s">
        <v>283</v>
      </c>
      <c r="C19" s="18">
        <v>18</v>
      </c>
      <c r="D19" s="67">
        <f t="shared" si="0"/>
        <v>0.6428571428571429</v>
      </c>
      <c r="E19" s="18">
        <v>17</v>
      </c>
      <c r="F19" s="67">
        <f t="shared" si="1"/>
        <v>0.70833333333333337</v>
      </c>
      <c r="G19" s="18">
        <v>14</v>
      </c>
      <c r="H19" s="67">
        <f t="shared" si="2"/>
        <v>0.66666666666666663</v>
      </c>
      <c r="I19" s="18">
        <v>12</v>
      </c>
      <c r="J19" s="67">
        <f t="shared" si="3"/>
        <v>0.48</v>
      </c>
      <c r="K19" s="18">
        <v>14</v>
      </c>
      <c r="L19" s="67">
        <f t="shared" si="4"/>
        <v>0.51851851851851849</v>
      </c>
      <c r="M19" s="64">
        <f t="shared" si="5"/>
        <v>0.6032751322751323</v>
      </c>
    </row>
    <row r="20" spans="1:13" ht="20.100000000000001" customHeight="1">
      <c r="A20" s="52">
        <v>15</v>
      </c>
      <c r="B20" s="3" t="s">
        <v>284</v>
      </c>
      <c r="C20" s="18">
        <v>16</v>
      </c>
      <c r="D20" s="67">
        <f t="shared" si="0"/>
        <v>0.5714285714285714</v>
      </c>
      <c r="E20" s="18">
        <v>16</v>
      </c>
      <c r="F20" s="67">
        <f t="shared" si="1"/>
        <v>0.66666666666666663</v>
      </c>
      <c r="G20" s="18">
        <v>13</v>
      </c>
      <c r="H20" s="67">
        <f t="shared" si="2"/>
        <v>0.61904761904761907</v>
      </c>
      <c r="I20" s="18">
        <v>14</v>
      </c>
      <c r="J20" s="67">
        <f t="shared" si="3"/>
        <v>0.56000000000000005</v>
      </c>
      <c r="K20" s="18">
        <v>12</v>
      </c>
      <c r="L20" s="67">
        <f t="shared" si="4"/>
        <v>0.44444444444444442</v>
      </c>
      <c r="M20" s="64">
        <f t="shared" si="5"/>
        <v>0.57231746031746034</v>
      </c>
    </row>
    <row r="21" spans="1:13" ht="20.100000000000001" customHeight="1">
      <c r="A21" s="52">
        <v>16</v>
      </c>
      <c r="B21" s="3" t="s">
        <v>285</v>
      </c>
      <c r="C21" s="18">
        <v>16</v>
      </c>
      <c r="D21" s="67">
        <f t="shared" si="0"/>
        <v>0.5714285714285714</v>
      </c>
      <c r="E21" s="18">
        <v>15</v>
      </c>
      <c r="F21" s="67">
        <f t="shared" si="1"/>
        <v>0.625</v>
      </c>
      <c r="G21" s="18">
        <v>13</v>
      </c>
      <c r="H21" s="67">
        <f t="shared" si="2"/>
        <v>0.61904761904761907</v>
      </c>
      <c r="I21" s="18">
        <v>14</v>
      </c>
      <c r="J21" s="67">
        <f t="shared" si="3"/>
        <v>0.56000000000000005</v>
      </c>
      <c r="K21" s="18">
        <v>15</v>
      </c>
      <c r="L21" s="67">
        <f t="shared" si="4"/>
        <v>0.55555555555555558</v>
      </c>
      <c r="M21" s="64">
        <f t="shared" si="5"/>
        <v>0.58620634920634918</v>
      </c>
    </row>
    <row r="22" spans="1:13" ht="20.100000000000001" customHeight="1">
      <c r="A22" s="52">
        <v>17</v>
      </c>
      <c r="B22" s="3" t="s">
        <v>286</v>
      </c>
      <c r="C22" s="18">
        <v>17</v>
      </c>
      <c r="D22" s="67">
        <f t="shared" si="0"/>
        <v>0.6071428571428571</v>
      </c>
      <c r="E22" s="18">
        <v>19</v>
      </c>
      <c r="F22" s="67">
        <f t="shared" si="1"/>
        <v>0.79166666666666663</v>
      </c>
      <c r="G22" s="18">
        <v>16</v>
      </c>
      <c r="H22" s="67">
        <f t="shared" si="2"/>
        <v>0.76190476190476186</v>
      </c>
      <c r="I22" s="18">
        <v>14</v>
      </c>
      <c r="J22" s="67">
        <f t="shared" si="3"/>
        <v>0.56000000000000005</v>
      </c>
      <c r="K22" s="18">
        <v>17</v>
      </c>
      <c r="L22" s="67">
        <f t="shared" si="4"/>
        <v>0.62962962962962965</v>
      </c>
      <c r="M22" s="64">
        <f t="shared" si="5"/>
        <v>0.67006878306878304</v>
      </c>
    </row>
    <row r="23" spans="1:13" ht="20.100000000000001" customHeight="1">
      <c r="A23" s="52">
        <v>18</v>
      </c>
      <c r="B23" s="3" t="s">
        <v>287</v>
      </c>
      <c r="C23" s="18">
        <v>19</v>
      </c>
      <c r="D23" s="67">
        <f t="shared" si="0"/>
        <v>0.6785714285714286</v>
      </c>
      <c r="E23" s="18">
        <v>20</v>
      </c>
      <c r="F23" s="67">
        <f t="shared" si="1"/>
        <v>0.83333333333333337</v>
      </c>
      <c r="G23" s="18">
        <v>17</v>
      </c>
      <c r="H23" s="67">
        <f t="shared" si="2"/>
        <v>0.80952380952380953</v>
      </c>
      <c r="I23" s="18">
        <v>14</v>
      </c>
      <c r="J23" s="67">
        <f t="shared" si="3"/>
        <v>0.56000000000000005</v>
      </c>
      <c r="K23" s="18">
        <v>16</v>
      </c>
      <c r="L23" s="67">
        <f t="shared" si="4"/>
        <v>0.59259259259259256</v>
      </c>
      <c r="M23" s="64">
        <f t="shared" si="5"/>
        <v>0.69480423280423276</v>
      </c>
    </row>
    <row r="24" spans="1:13" ht="20.100000000000001" customHeight="1">
      <c r="A24" s="52">
        <v>19</v>
      </c>
      <c r="B24" s="3" t="s">
        <v>288</v>
      </c>
      <c r="C24" s="18">
        <v>17</v>
      </c>
      <c r="D24" s="67">
        <f t="shared" si="0"/>
        <v>0.6071428571428571</v>
      </c>
      <c r="E24" s="18">
        <v>17</v>
      </c>
      <c r="F24" s="67">
        <f t="shared" si="1"/>
        <v>0.70833333333333337</v>
      </c>
      <c r="G24" s="18">
        <v>14</v>
      </c>
      <c r="H24" s="67">
        <f t="shared" si="2"/>
        <v>0.66666666666666663</v>
      </c>
      <c r="I24" s="18">
        <v>15</v>
      </c>
      <c r="J24" s="67">
        <f t="shared" si="3"/>
        <v>0.6</v>
      </c>
      <c r="K24" s="18">
        <v>19</v>
      </c>
      <c r="L24" s="67">
        <f t="shared" si="4"/>
        <v>0.70370370370370372</v>
      </c>
      <c r="M24" s="64">
        <f t="shared" si="5"/>
        <v>0.65716931216931218</v>
      </c>
    </row>
    <row r="25" spans="1:13" ht="20.100000000000001" customHeight="1">
      <c r="A25" s="52">
        <v>20</v>
      </c>
      <c r="B25" s="3" t="s">
        <v>289</v>
      </c>
      <c r="C25" s="18">
        <v>20</v>
      </c>
      <c r="D25" s="67">
        <f t="shared" si="0"/>
        <v>0.7142857142857143</v>
      </c>
      <c r="E25" s="18">
        <v>14</v>
      </c>
      <c r="F25" s="67">
        <f t="shared" si="1"/>
        <v>0.58333333333333337</v>
      </c>
      <c r="G25" s="18">
        <v>15</v>
      </c>
      <c r="H25" s="67">
        <f t="shared" si="2"/>
        <v>0.7142857142857143</v>
      </c>
      <c r="I25" s="18">
        <v>14</v>
      </c>
      <c r="J25" s="67">
        <f t="shared" si="3"/>
        <v>0.56000000000000005</v>
      </c>
      <c r="K25" s="18">
        <v>18</v>
      </c>
      <c r="L25" s="67">
        <f t="shared" si="4"/>
        <v>0.66666666666666663</v>
      </c>
      <c r="M25" s="64">
        <f t="shared" si="5"/>
        <v>0.64771428571428569</v>
      </c>
    </row>
    <row r="26" spans="1:13" ht="20.100000000000001" customHeight="1">
      <c r="A26" s="52">
        <v>21</v>
      </c>
      <c r="B26" s="3" t="s">
        <v>290</v>
      </c>
      <c r="C26" s="18">
        <v>19</v>
      </c>
      <c r="D26" s="67">
        <f t="shared" si="0"/>
        <v>0.6785714285714286</v>
      </c>
      <c r="E26" s="18">
        <v>17</v>
      </c>
      <c r="F26" s="67">
        <f t="shared" si="1"/>
        <v>0.70833333333333337</v>
      </c>
      <c r="G26" s="18">
        <v>14</v>
      </c>
      <c r="H26" s="67">
        <f t="shared" si="2"/>
        <v>0.66666666666666663</v>
      </c>
      <c r="I26" s="18">
        <v>19</v>
      </c>
      <c r="J26" s="67">
        <f t="shared" si="3"/>
        <v>0.76</v>
      </c>
      <c r="K26" s="18">
        <v>19</v>
      </c>
      <c r="L26" s="67">
        <f t="shared" si="4"/>
        <v>0.70370370370370372</v>
      </c>
      <c r="M26" s="64">
        <f t="shared" si="5"/>
        <v>0.70345502645502644</v>
      </c>
    </row>
    <row r="27" spans="1:13" ht="20.100000000000001" customHeight="1">
      <c r="A27" s="52">
        <v>22</v>
      </c>
      <c r="B27" s="3" t="s">
        <v>291</v>
      </c>
      <c r="C27" s="18">
        <v>16</v>
      </c>
      <c r="D27" s="67">
        <f t="shared" si="0"/>
        <v>0.5714285714285714</v>
      </c>
      <c r="E27" s="18">
        <v>14</v>
      </c>
      <c r="F27" s="67">
        <f t="shared" si="1"/>
        <v>0.58333333333333337</v>
      </c>
      <c r="G27" s="18">
        <v>14</v>
      </c>
      <c r="H27" s="67">
        <f t="shared" si="2"/>
        <v>0.66666666666666663</v>
      </c>
      <c r="I27" s="18">
        <v>14</v>
      </c>
      <c r="J27" s="67">
        <f t="shared" si="3"/>
        <v>0.56000000000000005</v>
      </c>
      <c r="K27" s="18">
        <v>17</v>
      </c>
      <c r="L27" s="67">
        <f t="shared" si="4"/>
        <v>0.62962962962962965</v>
      </c>
      <c r="M27" s="64">
        <f t="shared" si="5"/>
        <v>0.6022116402116402</v>
      </c>
    </row>
    <row r="28" spans="1:13" ht="20.100000000000001" customHeight="1">
      <c r="A28" s="52">
        <v>23</v>
      </c>
      <c r="B28" s="3" t="s">
        <v>292</v>
      </c>
      <c r="C28" s="18">
        <v>13</v>
      </c>
      <c r="D28" s="67">
        <f t="shared" si="0"/>
        <v>0.4642857142857143</v>
      </c>
      <c r="E28" s="18">
        <v>13</v>
      </c>
      <c r="F28" s="67">
        <f t="shared" si="1"/>
        <v>0.54166666666666663</v>
      </c>
      <c r="G28" s="18">
        <v>12</v>
      </c>
      <c r="H28" s="67">
        <f t="shared" si="2"/>
        <v>0.5714285714285714</v>
      </c>
      <c r="I28" s="18">
        <v>12</v>
      </c>
      <c r="J28" s="67">
        <f t="shared" si="3"/>
        <v>0.48</v>
      </c>
      <c r="K28" s="18">
        <v>12</v>
      </c>
      <c r="L28" s="67">
        <f t="shared" si="4"/>
        <v>0.44444444444444442</v>
      </c>
      <c r="M28" s="64">
        <f t="shared" si="5"/>
        <v>0.50036507936507935</v>
      </c>
    </row>
    <row r="29" spans="1:13" ht="20.100000000000001" customHeight="1">
      <c r="A29" s="52">
        <v>24</v>
      </c>
      <c r="B29" s="3" t="s">
        <v>293</v>
      </c>
      <c r="C29" s="18">
        <v>15</v>
      </c>
      <c r="D29" s="67">
        <f t="shared" si="0"/>
        <v>0.5357142857142857</v>
      </c>
      <c r="E29" s="18">
        <v>15</v>
      </c>
      <c r="F29" s="67">
        <f t="shared" si="1"/>
        <v>0.625</v>
      </c>
      <c r="G29" s="18">
        <v>10</v>
      </c>
      <c r="H29" s="67">
        <f t="shared" si="2"/>
        <v>0.47619047619047616</v>
      </c>
      <c r="I29" s="18">
        <v>18</v>
      </c>
      <c r="J29" s="67">
        <f t="shared" si="3"/>
        <v>0.72</v>
      </c>
      <c r="K29" s="18">
        <v>18</v>
      </c>
      <c r="L29" s="67">
        <f t="shared" si="4"/>
        <v>0.66666666666666663</v>
      </c>
      <c r="M29" s="64">
        <f t="shared" si="5"/>
        <v>0.60471428571428565</v>
      </c>
    </row>
    <row r="30" spans="1:13" ht="20.100000000000001" customHeight="1">
      <c r="A30" s="52">
        <v>25</v>
      </c>
      <c r="B30" s="3" t="s">
        <v>294</v>
      </c>
      <c r="C30" s="18">
        <v>17</v>
      </c>
      <c r="D30" s="67">
        <f t="shared" si="0"/>
        <v>0.6071428571428571</v>
      </c>
      <c r="E30" s="18">
        <v>18</v>
      </c>
      <c r="F30" s="67">
        <f t="shared" si="1"/>
        <v>0.75</v>
      </c>
      <c r="G30" s="18">
        <v>15</v>
      </c>
      <c r="H30" s="67">
        <f t="shared" si="2"/>
        <v>0.7142857142857143</v>
      </c>
      <c r="I30" s="18">
        <v>15</v>
      </c>
      <c r="J30" s="67">
        <f t="shared" si="3"/>
        <v>0.6</v>
      </c>
      <c r="K30" s="18">
        <v>18</v>
      </c>
      <c r="L30" s="67">
        <f t="shared" si="4"/>
        <v>0.66666666666666663</v>
      </c>
      <c r="M30" s="64">
        <f t="shared" si="5"/>
        <v>0.66761904761904767</v>
      </c>
    </row>
    <row r="31" spans="1:13" ht="20.100000000000001" customHeight="1">
      <c r="A31" s="52">
        <v>26</v>
      </c>
      <c r="B31" s="3" t="s">
        <v>295</v>
      </c>
      <c r="C31" s="18">
        <v>19</v>
      </c>
      <c r="D31" s="67">
        <f t="shared" si="0"/>
        <v>0.6785714285714286</v>
      </c>
      <c r="E31" s="18">
        <v>18</v>
      </c>
      <c r="F31" s="67">
        <f t="shared" si="1"/>
        <v>0.75</v>
      </c>
      <c r="G31" s="18">
        <v>15</v>
      </c>
      <c r="H31" s="67">
        <f t="shared" si="2"/>
        <v>0.7142857142857143</v>
      </c>
      <c r="I31" s="18">
        <v>19</v>
      </c>
      <c r="J31" s="67">
        <f t="shared" si="3"/>
        <v>0.76</v>
      </c>
      <c r="K31" s="18">
        <v>20</v>
      </c>
      <c r="L31" s="67">
        <f t="shared" si="4"/>
        <v>0.7407407407407407</v>
      </c>
      <c r="M31" s="64">
        <f t="shared" si="5"/>
        <v>0.72871957671957666</v>
      </c>
    </row>
    <row r="32" spans="1:13" ht="20.100000000000001" customHeight="1">
      <c r="A32" s="52">
        <v>27</v>
      </c>
      <c r="B32" s="3" t="s">
        <v>296</v>
      </c>
      <c r="C32" s="18">
        <v>18</v>
      </c>
      <c r="D32" s="67">
        <f t="shared" si="0"/>
        <v>0.6428571428571429</v>
      </c>
      <c r="E32" s="18">
        <v>15</v>
      </c>
      <c r="F32" s="67">
        <f t="shared" si="1"/>
        <v>0.625</v>
      </c>
      <c r="G32" s="18">
        <v>15</v>
      </c>
      <c r="H32" s="67">
        <f t="shared" si="2"/>
        <v>0.7142857142857143</v>
      </c>
      <c r="I32" s="18">
        <v>13</v>
      </c>
      <c r="J32" s="67">
        <f t="shared" si="3"/>
        <v>0.52</v>
      </c>
      <c r="K32" s="18">
        <v>15</v>
      </c>
      <c r="L32" s="67">
        <f t="shared" si="4"/>
        <v>0.55555555555555558</v>
      </c>
      <c r="M32" s="64">
        <f t="shared" si="5"/>
        <v>0.61153968253968249</v>
      </c>
    </row>
    <row r="33" spans="1:13" ht="20.100000000000001" customHeight="1">
      <c r="A33" s="52">
        <v>28</v>
      </c>
      <c r="B33" s="3" t="s">
        <v>297</v>
      </c>
      <c r="C33" s="18">
        <v>21</v>
      </c>
      <c r="D33" s="67">
        <f t="shared" si="0"/>
        <v>0.75</v>
      </c>
      <c r="E33" s="18">
        <v>17</v>
      </c>
      <c r="F33" s="67">
        <f t="shared" si="1"/>
        <v>0.70833333333333337</v>
      </c>
      <c r="G33" s="18">
        <v>16</v>
      </c>
      <c r="H33" s="67">
        <f t="shared" si="2"/>
        <v>0.76190476190476186</v>
      </c>
      <c r="I33" s="18">
        <v>15</v>
      </c>
      <c r="J33" s="67">
        <f t="shared" si="3"/>
        <v>0.6</v>
      </c>
      <c r="K33" s="18">
        <v>16</v>
      </c>
      <c r="L33" s="67">
        <f t="shared" si="4"/>
        <v>0.59259259259259256</v>
      </c>
      <c r="M33" s="64">
        <f t="shared" si="5"/>
        <v>0.6825661375661376</v>
      </c>
    </row>
    <row r="34" spans="1:13" ht="20.100000000000001" customHeight="1">
      <c r="A34" s="52">
        <v>29</v>
      </c>
      <c r="B34" s="3" t="s">
        <v>298</v>
      </c>
      <c r="C34" s="18">
        <v>20</v>
      </c>
      <c r="D34" s="67">
        <f t="shared" si="0"/>
        <v>0.7142857142857143</v>
      </c>
      <c r="E34" s="18">
        <v>16</v>
      </c>
      <c r="F34" s="67">
        <f t="shared" si="1"/>
        <v>0.66666666666666663</v>
      </c>
      <c r="G34" s="18">
        <v>15</v>
      </c>
      <c r="H34" s="67">
        <f t="shared" si="2"/>
        <v>0.7142857142857143</v>
      </c>
      <c r="I34" s="18">
        <v>18</v>
      </c>
      <c r="J34" s="67">
        <f t="shared" si="3"/>
        <v>0.72</v>
      </c>
      <c r="K34" s="18">
        <v>22</v>
      </c>
      <c r="L34" s="67">
        <f t="shared" si="4"/>
        <v>0.81481481481481477</v>
      </c>
      <c r="M34" s="64">
        <f t="shared" si="5"/>
        <v>0.72601058201058211</v>
      </c>
    </row>
    <row r="35" spans="1:13" ht="20.100000000000001" customHeight="1">
      <c r="A35" s="52">
        <v>30</v>
      </c>
      <c r="B35" s="3" t="s">
        <v>299</v>
      </c>
      <c r="C35" s="18">
        <v>17</v>
      </c>
      <c r="D35" s="67">
        <f t="shared" si="0"/>
        <v>0.6071428571428571</v>
      </c>
      <c r="E35" s="18">
        <v>18</v>
      </c>
      <c r="F35" s="67">
        <f t="shared" si="1"/>
        <v>0.75</v>
      </c>
      <c r="G35" s="18">
        <v>14</v>
      </c>
      <c r="H35" s="67">
        <f t="shared" si="2"/>
        <v>0.66666666666666663</v>
      </c>
      <c r="I35" s="18">
        <v>16</v>
      </c>
      <c r="J35" s="67">
        <f t="shared" si="3"/>
        <v>0.64</v>
      </c>
      <c r="K35" s="18">
        <v>13</v>
      </c>
      <c r="L35" s="67">
        <f t="shared" si="4"/>
        <v>0.48148148148148145</v>
      </c>
      <c r="M35" s="64">
        <f t="shared" si="5"/>
        <v>0.62905820105820109</v>
      </c>
    </row>
    <row r="36" spans="1:13" s="92" customFormat="1" ht="20.100000000000001" customHeight="1">
      <c r="A36" s="52">
        <v>31</v>
      </c>
      <c r="B36" s="3" t="s">
        <v>300</v>
      </c>
      <c r="C36" s="52">
        <v>12</v>
      </c>
      <c r="D36" s="67">
        <f t="shared" si="0"/>
        <v>0.42857142857142855</v>
      </c>
      <c r="E36" s="52">
        <v>12</v>
      </c>
      <c r="F36" s="67">
        <f t="shared" si="1"/>
        <v>0.5</v>
      </c>
      <c r="G36" s="52">
        <v>12</v>
      </c>
      <c r="H36" s="67">
        <f t="shared" si="2"/>
        <v>0.5714285714285714</v>
      </c>
      <c r="I36" s="52">
        <v>12</v>
      </c>
      <c r="J36" s="67">
        <f t="shared" si="3"/>
        <v>0.48</v>
      </c>
      <c r="K36" s="52">
        <v>12</v>
      </c>
      <c r="L36" s="67">
        <f t="shared" si="4"/>
        <v>0.44444444444444442</v>
      </c>
      <c r="M36" s="64">
        <f t="shared" si="5"/>
        <v>0.48488888888888881</v>
      </c>
    </row>
    <row r="37" spans="1:13" s="92" customFormat="1" ht="20.100000000000001" customHeight="1">
      <c r="A37" s="52">
        <v>32</v>
      </c>
      <c r="B37" s="3" t="s">
        <v>301</v>
      </c>
      <c r="C37" s="52">
        <v>13</v>
      </c>
      <c r="D37" s="67">
        <f t="shared" si="0"/>
        <v>0.4642857142857143</v>
      </c>
      <c r="E37" s="52">
        <v>13</v>
      </c>
      <c r="F37" s="67">
        <f t="shared" si="1"/>
        <v>0.54166666666666663</v>
      </c>
      <c r="G37" s="52">
        <v>12</v>
      </c>
      <c r="H37" s="67">
        <f t="shared" si="2"/>
        <v>0.5714285714285714</v>
      </c>
      <c r="I37" s="52">
        <v>14</v>
      </c>
      <c r="J37" s="67">
        <f t="shared" si="3"/>
        <v>0.56000000000000005</v>
      </c>
      <c r="K37" s="52">
        <v>15</v>
      </c>
      <c r="L37" s="67">
        <f t="shared" si="4"/>
        <v>0.55555555555555558</v>
      </c>
      <c r="M37" s="64">
        <f t="shared" si="5"/>
        <v>0.5385873015873015</v>
      </c>
    </row>
    <row r="38" spans="1:13" s="92" customFormat="1" ht="20.100000000000001" customHeight="1">
      <c r="A38" s="52">
        <v>33</v>
      </c>
      <c r="B38" s="3" t="s">
        <v>302</v>
      </c>
      <c r="C38" s="52">
        <v>17</v>
      </c>
      <c r="D38" s="67">
        <f t="shared" si="0"/>
        <v>0.6071428571428571</v>
      </c>
      <c r="E38" s="52">
        <v>15</v>
      </c>
      <c r="F38" s="67">
        <f t="shared" si="1"/>
        <v>0.625</v>
      </c>
      <c r="G38" s="52">
        <v>13</v>
      </c>
      <c r="H38" s="67">
        <f t="shared" si="2"/>
        <v>0.61904761904761907</v>
      </c>
      <c r="I38" s="52">
        <v>16</v>
      </c>
      <c r="J38" s="67">
        <f t="shared" si="3"/>
        <v>0.64</v>
      </c>
      <c r="K38" s="52">
        <v>15</v>
      </c>
      <c r="L38" s="67">
        <f t="shared" si="4"/>
        <v>0.55555555555555558</v>
      </c>
      <c r="M38" s="64">
        <f t="shared" si="5"/>
        <v>0.60934920634920642</v>
      </c>
    </row>
    <row r="39" spans="1:13" s="92" customFormat="1" ht="20.100000000000001" customHeight="1">
      <c r="A39" s="52">
        <v>34</v>
      </c>
      <c r="B39" s="3" t="s">
        <v>303</v>
      </c>
      <c r="C39" s="52">
        <v>19</v>
      </c>
      <c r="D39" s="67">
        <f t="shared" si="0"/>
        <v>0.6785714285714286</v>
      </c>
      <c r="E39" s="52">
        <v>17</v>
      </c>
      <c r="F39" s="67">
        <f t="shared" si="1"/>
        <v>0.70833333333333337</v>
      </c>
      <c r="G39" s="52">
        <v>14</v>
      </c>
      <c r="H39" s="67">
        <f t="shared" si="2"/>
        <v>0.66666666666666663</v>
      </c>
      <c r="I39" s="52">
        <v>14</v>
      </c>
      <c r="J39" s="67">
        <f t="shared" si="3"/>
        <v>0.56000000000000005</v>
      </c>
      <c r="K39" s="52">
        <v>19</v>
      </c>
      <c r="L39" s="67">
        <f t="shared" si="4"/>
        <v>0.70370370370370372</v>
      </c>
      <c r="M39" s="64">
        <f t="shared" si="5"/>
        <v>0.66345502645502641</v>
      </c>
    </row>
    <row r="40" spans="1:13" s="92" customFormat="1" ht="20.100000000000001" customHeight="1">
      <c r="A40" s="52">
        <v>35</v>
      </c>
      <c r="B40" s="3" t="s">
        <v>304</v>
      </c>
      <c r="C40" s="52">
        <v>17</v>
      </c>
      <c r="D40" s="67">
        <f t="shared" si="0"/>
        <v>0.6071428571428571</v>
      </c>
      <c r="E40" s="52">
        <v>17</v>
      </c>
      <c r="F40" s="67">
        <f t="shared" si="1"/>
        <v>0.70833333333333337</v>
      </c>
      <c r="G40" s="52">
        <v>15</v>
      </c>
      <c r="H40" s="67">
        <f t="shared" si="2"/>
        <v>0.7142857142857143</v>
      </c>
      <c r="I40" s="52">
        <v>17</v>
      </c>
      <c r="J40" s="67">
        <f t="shared" si="3"/>
        <v>0.68</v>
      </c>
      <c r="K40" s="52">
        <v>18</v>
      </c>
      <c r="L40" s="67">
        <f t="shared" si="4"/>
        <v>0.66666666666666663</v>
      </c>
      <c r="M40" s="64">
        <f t="shared" si="5"/>
        <v>0.67528571428571427</v>
      </c>
    </row>
    <row r="41" spans="1:13" ht="20.100000000000001" customHeight="1">
      <c r="A41" s="52">
        <v>36</v>
      </c>
      <c r="B41" s="3" t="s">
        <v>305</v>
      </c>
      <c r="C41" s="52">
        <v>0</v>
      </c>
      <c r="D41" s="67">
        <f t="shared" si="0"/>
        <v>0</v>
      </c>
      <c r="E41" s="52">
        <v>0</v>
      </c>
      <c r="F41" s="67">
        <f t="shared" si="1"/>
        <v>0</v>
      </c>
      <c r="G41" s="52">
        <v>0</v>
      </c>
      <c r="H41" s="67">
        <f t="shared" si="2"/>
        <v>0</v>
      </c>
      <c r="I41" s="52">
        <v>0</v>
      </c>
      <c r="J41" s="67">
        <f t="shared" si="3"/>
        <v>0</v>
      </c>
      <c r="K41" s="52">
        <v>0</v>
      </c>
      <c r="L41" s="67">
        <f t="shared" si="4"/>
        <v>0</v>
      </c>
      <c r="M41" s="106">
        <f t="shared" si="5"/>
        <v>0</v>
      </c>
    </row>
    <row r="42" spans="1:13" ht="20.100000000000001" customHeight="1">
      <c r="A42" s="52">
        <v>37</v>
      </c>
      <c r="B42" s="3" t="s">
        <v>306</v>
      </c>
      <c r="C42" s="52">
        <v>16</v>
      </c>
      <c r="D42" s="67">
        <f t="shared" si="0"/>
        <v>0.5714285714285714</v>
      </c>
      <c r="E42" s="52">
        <v>16</v>
      </c>
      <c r="F42" s="67">
        <f t="shared" si="1"/>
        <v>0.66666666666666663</v>
      </c>
      <c r="G42" s="52">
        <v>13</v>
      </c>
      <c r="H42" s="67">
        <f t="shared" si="2"/>
        <v>0.61904761904761907</v>
      </c>
      <c r="I42" s="52">
        <v>15</v>
      </c>
      <c r="J42" s="67">
        <f t="shared" si="3"/>
        <v>0.6</v>
      </c>
      <c r="K42" s="52">
        <v>19</v>
      </c>
      <c r="L42" s="67">
        <f t="shared" si="4"/>
        <v>0.70370370370370372</v>
      </c>
      <c r="M42" s="64">
        <f t="shared" si="5"/>
        <v>0.63216931216931216</v>
      </c>
    </row>
    <row r="43" spans="1:13" ht="20.100000000000001" customHeight="1">
      <c r="A43" s="52">
        <v>38</v>
      </c>
      <c r="B43" s="45" t="s">
        <v>403</v>
      </c>
      <c r="C43" s="52">
        <v>17</v>
      </c>
      <c r="D43" s="67">
        <f t="shared" si="0"/>
        <v>0.6071428571428571</v>
      </c>
      <c r="E43" s="52">
        <v>16</v>
      </c>
      <c r="F43" s="67">
        <f t="shared" si="1"/>
        <v>0.66666666666666663</v>
      </c>
      <c r="G43" s="52">
        <v>14</v>
      </c>
      <c r="H43" s="67">
        <f t="shared" si="2"/>
        <v>0.66666666666666663</v>
      </c>
      <c r="I43" s="52">
        <v>19</v>
      </c>
      <c r="J43" s="67">
        <f t="shared" si="3"/>
        <v>0.76</v>
      </c>
      <c r="K43" s="52">
        <v>19</v>
      </c>
      <c r="L43" s="67">
        <f t="shared" si="4"/>
        <v>0.70370370370370372</v>
      </c>
      <c r="M43" s="64">
        <f t="shared" si="5"/>
        <v>0.68083597883597879</v>
      </c>
    </row>
    <row r="44" spans="1:13" ht="20.100000000000001" customHeight="1">
      <c r="A44" s="52">
        <v>39</v>
      </c>
      <c r="B44" s="3" t="s">
        <v>406</v>
      </c>
      <c r="C44" s="52">
        <v>19</v>
      </c>
      <c r="D44" s="67">
        <f t="shared" si="0"/>
        <v>0.6785714285714286</v>
      </c>
      <c r="E44" s="52">
        <v>16</v>
      </c>
      <c r="F44" s="67">
        <f t="shared" si="1"/>
        <v>0.66666666666666663</v>
      </c>
      <c r="G44" s="52">
        <v>15</v>
      </c>
      <c r="H44" s="67">
        <f t="shared" si="2"/>
        <v>0.7142857142857143</v>
      </c>
      <c r="I44" s="52">
        <v>13</v>
      </c>
      <c r="J44" s="67">
        <f t="shared" si="3"/>
        <v>0.52</v>
      </c>
      <c r="K44" s="52">
        <v>15</v>
      </c>
      <c r="L44" s="67">
        <f t="shared" si="4"/>
        <v>0.55555555555555558</v>
      </c>
      <c r="M44" s="64">
        <f t="shared" si="5"/>
        <v>0.62701587301587303</v>
      </c>
    </row>
    <row r="45" spans="1:13" ht="20.100000000000001" customHeight="1">
      <c r="A45" s="52">
        <v>40</v>
      </c>
      <c r="B45" s="45" t="s">
        <v>422</v>
      </c>
      <c r="C45" s="52">
        <v>17</v>
      </c>
      <c r="D45" s="67">
        <f t="shared" si="0"/>
        <v>0.6071428571428571</v>
      </c>
      <c r="E45" s="52">
        <v>17</v>
      </c>
      <c r="F45" s="67">
        <f t="shared" si="1"/>
        <v>0.70833333333333337</v>
      </c>
      <c r="G45" s="52">
        <v>14</v>
      </c>
      <c r="H45" s="67">
        <f t="shared" si="2"/>
        <v>0.66666666666666663</v>
      </c>
      <c r="I45" s="52">
        <v>11</v>
      </c>
      <c r="J45" s="67">
        <f t="shared" si="3"/>
        <v>0.44</v>
      </c>
      <c r="K45" s="52">
        <v>16</v>
      </c>
      <c r="L45" s="67">
        <f t="shared" si="4"/>
        <v>0.59259259259259256</v>
      </c>
      <c r="M45" s="64">
        <f t="shared" si="5"/>
        <v>0.6029470899470899</v>
      </c>
    </row>
    <row r="46" spans="1:13" ht="20.100000000000001" customHeight="1">
      <c r="A46" s="52">
        <v>41</v>
      </c>
      <c r="B46" s="45" t="s">
        <v>223</v>
      </c>
      <c r="C46" s="52">
        <v>8</v>
      </c>
      <c r="D46" s="67">
        <f t="shared" si="0"/>
        <v>0.2857142857142857</v>
      </c>
      <c r="E46" s="52">
        <v>9</v>
      </c>
      <c r="F46" s="67">
        <f t="shared" si="1"/>
        <v>0.375</v>
      </c>
      <c r="G46" s="52">
        <v>8</v>
      </c>
      <c r="H46" s="67">
        <f t="shared" si="2"/>
        <v>0.38095238095238093</v>
      </c>
      <c r="I46" s="52">
        <v>8</v>
      </c>
      <c r="J46" s="67">
        <f t="shared" si="3"/>
        <v>0.32</v>
      </c>
      <c r="K46" s="52">
        <v>9</v>
      </c>
      <c r="L46" s="67">
        <f t="shared" si="4"/>
        <v>0.33333333333333331</v>
      </c>
      <c r="M46" s="64">
        <f t="shared" si="5"/>
        <v>0.33899999999999997</v>
      </c>
    </row>
    <row r="47" spans="1:13" ht="20.100000000000001" customHeight="1">
      <c r="A47" s="52">
        <v>42</v>
      </c>
      <c r="B47" s="3" t="s">
        <v>646</v>
      </c>
      <c r="C47" s="52">
        <v>19</v>
      </c>
      <c r="D47" s="67">
        <f t="shared" si="0"/>
        <v>0.6785714285714286</v>
      </c>
      <c r="E47" s="52">
        <v>18</v>
      </c>
      <c r="F47" s="67">
        <f t="shared" si="1"/>
        <v>0.75</v>
      </c>
      <c r="G47" s="52">
        <v>15</v>
      </c>
      <c r="H47" s="67">
        <f t="shared" si="2"/>
        <v>0.7142857142857143</v>
      </c>
      <c r="I47" s="52">
        <v>13</v>
      </c>
      <c r="J47" s="67">
        <f>I47/25</f>
        <v>0.52</v>
      </c>
      <c r="K47" s="52">
        <v>15</v>
      </c>
      <c r="L47" s="67">
        <f t="shared" si="4"/>
        <v>0.55555555555555558</v>
      </c>
      <c r="M47" s="64">
        <f t="shared" si="5"/>
        <v>0.64368253968253963</v>
      </c>
    </row>
    <row r="48" spans="1:13" ht="20.100000000000001" customHeight="1">
      <c r="A48" s="100"/>
      <c r="B48" s="58"/>
      <c r="C48" s="100"/>
      <c r="D48" s="101"/>
      <c r="E48" s="100"/>
      <c r="F48" s="101"/>
      <c r="G48" s="100"/>
      <c r="H48" s="101"/>
      <c r="I48" s="100"/>
      <c r="J48" s="101"/>
      <c r="K48" s="100"/>
      <c r="L48" s="101"/>
    </row>
    <row r="49" spans="2:2">
      <c r="B49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31" workbookViewId="0">
      <selection activeCell="B50" sqref="B50"/>
    </sheetView>
  </sheetViews>
  <sheetFormatPr defaultRowHeight="15"/>
  <cols>
    <col min="1" max="1" width="9.140625" style="92"/>
    <col min="2" max="2" width="24.28515625" style="102" bestFit="1" customWidth="1"/>
    <col min="3" max="3" width="7.28515625" style="79" customWidth="1"/>
    <col min="4" max="4" width="6" style="63" customWidth="1"/>
    <col min="5" max="5" width="6.85546875" style="79" customWidth="1"/>
    <col min="6" max="6" width="6.28515625" style="63" customWidth="1"/>
    <col min="7" max="7" width="7.5703125" style="79" customWidth="1"/>
    <col min="8" max="8" width="6.7109375" style="63" customWidth="1"/>
    <col min="9" max="9" width="9.85546875" style="79" customWidth="1"/>
    <col min="10" max="10" width="9.28515625" style="63" customWidth="1"/>
    <col min="11" max="11" width="8" style="79" customWidth="1"/>
    <col min="12" max="12" width="6.7109375" style="63" customWidth="1"/>
    <col min="13" max="13" width="9.140625" style="63"/>
    <col min="14" max="16384" width="9.140625" style="79"/>
  </cols>
  <sheetData>
    <row r="1" spans="1:13" ht="21">
      <c r="A1" s="117" t="s">
        <v>645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ht="21">
      <c r="A2" s="80"/>
      <c r="B2" s="99" t="s">
        <v>440</v>
      </c>
      <c r="C2" s="118" t="s">
        <v>661</v>
      </c>
      <c r="D2" s="118"/>
      <c r="E2" s="118" t="s">
        <v>431</v>
      </c>
      <c r="F2" s="118"/>
      <c r="G2" s="118" t="s">
        <v>429</v>
      </c>
      <c r="H2" s="118"/>
      <c r="I2" s="119" t="s">
        <v>413</v>
      </c>
      <c r="J2" s="119"/>
      <c r="K2" s="118" t="s">
        <v>430</v>
      </c>
      <c r="L2" s="118"/>
    </row>
    <row r="3" spans="1:13" ht="21">
      <c r="A3" s="83"/>
      <c r="B3" s="84" t="s">
        <v>675</v>
      </c>
      <c r="C3" s="82" t="s">
        <v>674</v>
      </c>
      <c r="D3" s="72" t="s">
        <v>425</v>
      </c>
      <c r="E3" s="82" t="s">
        <v>674</v>
      </c>
      <c r="F3" s="72" t="s">
        <v>425</v>
      </c>
      <c r="G3" s="82" t="s">
        <v>674</v>
      </c>
      <c r="H3" s="72" t="s">
        <v>425</v>
      </c>
      <c r="I3" s="82" t="s">
        <v>674</v>
      </c>
      <c r="J3" s="72" t="s">
        <v>425</v>
      </c>
      <c r="K3" s="82" t="s">
        <v>674</v>
      </c>
      <c r="L3" s="72" t="s">
        <v>425</v>
      </c>
    </row>
    <row r="4" spans="1:13">
      <c r="A4" s="52"/>
      <c r="B4" s="45" t="s">
        <v>427</v>
      </c>
      <c r="C4" s="18">
        <v>28</v>
      </c>
      <c r="D4" s="67"/>
      <c r="E4" s="82">
        <v>22</v>
      </c>
      <c r="F4" s="67"/>
      <c r="G4" s="18">
        <v>23</v>
      </c>
      <c r="H4" s="67"/>
      <c r="I4" s="18">
        <v>26</v>
      </c>
      <c r="J4" s="67"/>
      <c r="K4" s="18">
        <v>23</v>
      </c>
      <c r="L4" s="67"/>
      <c r="M4" s="64" t="s">
        <v>673</v>
      </c>
    </row>
    <row r="5" spans="1:13">
      <c r="A5" s="22" t="s">
        <v>441</v>
      </c>
      <c r="B5" s="45" t="s">
        <v>442</v>
      </c>
      <c r="C5" s="18"/>
      <c r="D5" s="67"/>
      <c r="E5" s="82"/>
      <c r="F5" s="67"/>
      <c r="G5" s="18"/>
      <c r="H5" s="67"/>
      <c r="I5" s="18"/>
      <c r="J5" s="67"/>
      <c r="K5" s="18"/>
      <c r="L5" s="67"/>
      <c r="M5" s="64"/>
    </row>
    <row r="6" spans="1:13" ht="18" customHeight="1">
      <c r="A6" s="52">
        <v>1</v>
      </c>
      <c r="B6" s="3" t="s">
        <v>307</v>
      </c>
      <c r="C6" s="18">
        <v>21</v>
      </c>
      <c r="D6" s="67">
        <f>C6/28</f>
        <v>0.75</v>
      </c>
      <c r="E6" s="103">
        <v>15</v>
      </c>
      <c r="F6" s="67">
        <f>E6/22</f>
        <v>0.68181818181818177</v>
      </c>
      <c r="G6" s="18">
        <v>17</v>
      </c>
      <c r="H6" s="67">
        <f>G6/23</f>
        <v>0.73913043478260865</v>
      </c>
      <c r="I6" s="18">
        <v>18</v>
      </c>
      <c r="J6" s="67">
        <f>I6/26</f>
        <v>0.69230769230769229</v>
      </c>
      <c r="K6" s="18">
        <v>15</v>
      </c>
      <c r="L6" s="67">
        <f>K6/23</f>
        <v>0.65217391304347827</v>
      </c>
      <c r="M6" s="64">
        <f>SUM(D6+F6+H6+J6+L6)/5</f>
        <v>0.70308604439039224</v>
      </c>
    </row>
    <row r="7" spans="1:13" ht="18" customHeight="1">
      <c r="A7" s="52">
        <v>2</v>
      </c>
      <c r="B7" s="3" t="s">
        <v>308</v>
      </c>
      <c r="C7" s="18">
        <v>18</v>
      </c>
      <c r="D7" s="67">
        <f t="shared" ref="D7:D48" si="0">C7/28</f>
        <v>0.6428571428571429</v>
      </c>
      <c r="E7" s="103">
        <v>16</v>
      </c>
      <c r="F7" s="67">
        <f t="shared" ref="F7:F48" si="1">E7/22</f>
        <v>0.72727272727272729</v>
      </c>
      <c r="G7" s="18">
        <v>12</v>
      </c>
      <c r="H7" s="67">
        <f t="shared" ref="H7:H48" si="2">G7/23</f>
        <v>0.52173913043478259</v>
      </c>
      <c r="I7" s="18">
        <v>16</v>
      </c>
      <c r="J7" s="67">
        <f t="shared" ref="J7:J48" si="3">I7/26</f>
        <v>0.61538461538461542</v>
      </c>
      <c r="K7" s="18">
        <v>13</v>
      </c>
      <c r="L7" s="67">
        <f t="shared" ref="L7:L48" si="4">K7/23</f>
        <v>0.56521739130434778</v>
      </c>
      <c r="M7" s="64">
        <f t="shared" ref="M7:M48" si="5">SUM(D7+F7+H7+J7+L7)/5</f>
        <v>0.6144942014507232</v>
      </c>
    </row>
    <row r="8" spans="1:13" ht="18" customHeight="1">
      <c r="A8" s="52">
        <v>3</v>
      </c>
      <c r="B8" s="3" t="s">
        <v>309</v>
      </c>
      <c r="C8" s="18">
        <v>12</v>
      </c>
      <c r="D8" s="67">
        <f t="shared" si="0"/>
        <v>0.42857142857142855</v>
      </c>
      <c r="E8" s="103">
        <v>12</v>
      </c>
      <c r="F8" s="67">
        <f t="shared" si="1"/>
        <v>0.54545454545454541</v>
      </c>
      <c r="G8" s="18">
        <v>11</v>
      </c>
      <c r="H8" s="67">
        <f t="shared" si="2"/>
        <v>0.47826086956521741</v>
      </c>
      <c r="I8" s="18">
        <v>8</v>
      </c>
      <c r="J8" s="67">
        <f t="shared" si="3"/>
        <v>0.30769230769230771</v>
      </c>
      <c r="K8" s="18">
        <v>8</v>
      </c>
      <c r="L8" s="67">
        <f t="shared" si="4"/>
        <v>0.34782608695652173</v>
      </c>
      <c r="M8" s="64">
        <f t="shared" si="5"/>
        <v>0.42156104764800417</v>
      </c>
    </row>
    <row r="9" spans="1:13" ht="18" customHeight="1">
      <c r="A9" s="52">
        <v>4</v>
      </c>
      <c r="B9" s="3" t="s">
        <v>405</v>
      </c>
      <c r="C9" s="18">
        <v>14</v>
      </c>
      <c r="D9" s="67">
        <f t="shared" si="0"/>
        <v>0.5</v>
      </c>
      <c r="E9" s="103">
        <v>9</v>
      </c>
      <c r="F9" s="67">
        <f t="shared" si="1"/>
        <v>0.40909090909090912</v>
      </c>
      <c r="G9" s="18">
        <v>12</v>
      </c>
      <c r="H9" s="67">
        <f t="shared" si="2"/>
        <v>0.52173913043478259</v>
      </c>
      <c r="I9" s="18">
        <v>17</v>
      </c>
      <c r="J9" s="67">
        <f t="shared" si="3"/>
        <v>0.65384615384615385</v>
      </c>
      <c r="K9" s="18">
        <v>11</v>
      </c>
      <c r="L9" s="67">
        <f t="shared" si="4"/>
        <v>0.47826086956521741</v>
      </c>
      <c r="M9" s="64">
        <f t="shared" si="5"/>
        <v>0.51258741258741258</v>
      </c>
    </row>
    <row r="10" spans="1:13" ht="18" customHeight="1">
      <c r="A10" s="52">
        <v>5</v>
      </c>
      <c r="B10" s="3" t="s">
        <v>310</v>
      </c>
      <c r="C10" s="18">
        <v>17</v>
      </c>
      <c r="D10" s="67">
        <f t="shared" si="0"/>
        <v>0.6071428571428571</v>
      </c>
      <c r="E10" s="103">
        <v>16</v>
      </c>
      <c r="F10" s="67">
        <f t="shared" si="1"/>
        <v>0.72727272727272729</v>
      </c>
      <c r="G10" s="18">
        <v>16</v>
      </c>
      <c r="H10" s="67">
        <f t="shared" si="2"/>
        <v>0.69565217391304346</v>
      </c>
      <c r="I10" s="18">
        <v>11</v>
      </c>
      <c r="J10" s="67">
        <f t="shared" si="3"/>
        <v>0.42307692307692307</v>
      </c>
      <c r="K10" s="18">
        <v>12</v>
      </c>
      <c r="L10" s="67">
        <f t="shared" si="4"/>
        <v>0.52173913043478259</v>
      </c>
      <c r="M10" s="64">
        <f t="shared" si="5"/>
        <v>0.59497676236806663</v>
      </c>
    </row>
    <row r="11" spans="1:13" ht="18" customHeight="1">
      <c r="A11" s="52">
        <v>6</v>
      </c>
      <c r="B11" s="3" t="s">
        <v>311</v>
      </c>
      <c r="C11" s="18">
        <v>25</v>
      </c>
      <c r="D11" s="67">
        <f t="shared" si="0"/>
        <v>0.8928571428571429</v>
      </c>
      <c r="E11" s="103">
        <v>20</v>
      </c>
      <c r="F11" s="67">
        <f t="shared" si="1"/>
        <v>0.90909090909090906</v>
      </c>
      <c r="G11" s="18">
        <v>21</v>
      </c>
      <c r="H11" s="67">
        <f t="shared" si="2"/>
        <v>0.91304347826086951</v>
      </c>
      <c r="I11" s="18">
        <v>23</v>
      </c>
      <c r="J11" s="67">
        <f t="shared" si="3"/>
        <v>0.88461538461538458</v>
      </c>
      <c r="K11" s="18">
        <v>21</v>
      </c>
      <c r="L11" s="67">
        <f t="shared" si="4"/>
        <v>0.91304347826086951</v>
      </c>
      <c r="M11" s="64">
        <f t="shared" si="5"/>
        <v>0.90253007861703516</v>
      </c>
    </row>
    <row r="12" spans="1:13" ht="18" customHeight="1">
      <c r="A12" s="52">
        <v>7</v>
      </c>
      <c r="B12" s="3" t="s">
        <v>312</v>
      </c>
      <c r="C12" s="18">
        <v>21</v>
      </c>
      <c r="D12" s="67">
        <f t="shared" si="0"/>
        <v>0.75</v>
      </c>
      <c r="E12" s="103">
        <v>14</v>
      </c>
      <c r="F12" s="67">
        <f t="shared" si="1"/>
        <v>0.63636363636363635</v>
      </c>
      <c r="G12" s="18">
        <v>16</v>
      </c>
      <c r="H12" s="67">
        <f t="shared" si="2"/>
        <v>0.69565217391304346</v>
      </c>
      <c r="I12" s="18">
        <v>17</v>
      </c>
      <c r="J12" s="67">
        <f t="shared" si="3"/>
        <v>0.65384615384615385</v>
      </c>
      <c r="K12" s="18">
        <v>16</v>
      </c>
      <c r="L12" s="67">
        <f t="shared" si="4"/>
        <v>0.69565217391304346</v>
      </c>
      <c r="M12" s="64">
        <f t="shared" si="5"/>
        <v>0.68630282760717543</v>
      </c>
    </row>
    <row r="13" spans="1:13" ht="18" customHeight="1">
      <c r="A13" s="52">
        <v>8</v>
      </c>
      <c r="B13" s="3" t="s">
        <v>313</v>
      </c>
      <c r="C13" s="18">
        <v>23</v>
      </c>
      <c r="D13" s="67">
        <f t="shared" si="0"/>
        <v>0.8214285714285714</v>
      </c>
      <c r="E13" s="103">
        <v>19</v>
      </c>
      <c r="F13" s="67">
        <f t="shared" si="1"/>
        <v>0.86363636363636365</v>
      </c>
      <c r="G13" s="18">
        <v>19</v>
      </c>
      <c r="H13" s="67">
        <f t="shared" si="2"/>
        <v>0.82608695652173914</v>
      </c>
      <c r="I13" s="18">
        <v>20</v>
      </c>
      <c r="J13" s="67">
        <f t="shared" si="3"/>
        <v>0.76923076923076927</v>
      </c>
      <c r="K13" s="18">
        <v>18</v>
      </c>
      <c r="L13" s="67">
        <f t="shared" si="4"/>
        <v>0.78260869565217395</v>
      </c>
      <c r="M13" s="64">
        <f t="shared" si="5"/>
        <v>0.81259827129392348</v>
      </c>
    </row>
    <row r="14" spans="1:13" ht="18" customHeight="1">
      <c r="A14" s="52">
        <v>9</v>
      </c>
      <c r="B14" s="3" t="s">
        <v>314</v>
      </c>
      <c r="C14" s="18">
        <v>23</v>
      </c>
      <c r="D14" s="67">
        <f t="shared" si="0"/>
        <v>0.8214285714285714</v>
      </c>
      <c r="E14" s="103">
        <v>19</v>
      </c>
      <c r="F14" s="67">
        <f t="shared" si="1"/>
        <v>0.86363636363636365</v>
      </c>
      <c r="G14" s="18">
        <v>20</v>
      </c>
      <c r="H14" s="67">
        <f t="shared" si="2"/>
        <v>0.86956521739130432</v>
      </c>
      <c r="I14" s="18">
        <v>20</v>
      </c>
      <c r="J14" s="67">
        <f t="shared" si="3"/>
        <v>0.76923076923076927</v>
      </c>
      <c r="K14" s="18">
        <v>16</v>
      </c>
      <c r="L14" s="67">
        <f t="shared" si="4"/>
        <v>0.69565217391304346</v>
      </c>
      <c r="M14" s="64">
        <f t="shared" si="5"/>
        <v>0.80390261912001049</v>
      </c>
    </row>
    <row r="15" spans="1:13" ht="18" customHeight="1">
      <c r="A15" s="52">
        <v>10</v>
      </c>
      <c r="B15" s="3" t="s">
        <v>315</v>
      </c>
      <c r="C15" s="18">
        <v>19</v>
      </c>
      <c r="D15" s="67">
        <f t="shared" si="0"/>
        <v>0.6785714285714286</v>
      </c>
      <c r="E15" s="103">
        <v>15</v>
      </c>
      <c r="F15" s="67">
        <f t="shared" si="1"/>
        <v>0.68181818181818177</v>
      </c>
      <c r="G15" s="18">
        <v>14</v>
      </c>
      <c r="H15" s="67">
        <f t="shared" si="2"/>
        <v>0.60869565217391308</v>
      </c>
      <c r="I15" s="18">
        <v>16</v>
      </c>
      <c r="J15" s="67">
        <f t="shared" si="3"/>
        <v>0.61538461538461542</v>
      </c>
      <c r="K15" s="18">
        <v>13</v>
      </c>
      <c r="L15" s="67">
        <f t="shared" si="4"/>
        <v>0.56521739130434778</v>
      </c>
      <c r="M15" s="64">
        <f t="shared" si="5"/>
        <v>0.62993745385049738</v>
      </c>
    </row>
    <row r="16" spans="1:13" ht="18" customHeight="1">
      <c r="A16" s="52">
        <v>11</v>
      </c>
      <c r="B16" s="3" t="s">
        <v>316</v>
      </c>
      <c r="C16" s="18">
        <v>22</v>
      </c>
      <c r="D16" s="67">
        <f t="shared" si="0"/>
        <v>0.7857142857142857</v>
      </c>
      <c r="E16" s="103">
        <v>18</v>
      </c>
      <c r="F16" s="67">
        <f t="shared" si="1"/>
        <v>0.81818181818181823</v>
      </c>
      <c r="G16" s="18">
        <v>17</v>
      </c>
      <c r="H16" s="67">
        <f t="shared" si="2"/>
        <v>0.73913043478260865</v>
      </c>
      <c r="I16" s="18">
        <v>20</v>
      </c>
      <c r="J16" s="67">
        <f t="shared" si="3"/>
        <v>0.76923076923076927</v>
      </c>
      <c r="K16" s="18">
        <v>18</v>
      </c>
      <c r="L16" s="67">
        <f t="shared" si="4"/>
        <v>0.78260869565217395</v>
      </c>
      <c r="M16" s="64">
        <f t="shared" si="5"/>
        <v>0.77897320071233112</v>
      </c>
    </row>
    <row r="17" spans="1:13" ht="18" customHeight="1">
      <c r="A17" s="52">
        <v>12</v>
      </c>
      <c r="B17" s="3" t="s">
        <v>317</v>
      </c>
      <c r="C17" s="18">
        <v>19</v>
      </c>
      <c r="D17" s="67">
        <f t="shared" si="0"/>
        <v>0.6785714285714286</v>
      </c>
      <c r="E17" s="103">
        <v>13</v>
      </c>
      <c r="F17" s="67">
        <f t="shared" si="1"/>
        <v>0.59090909090909094</v>
      </c>
      <c r="G17" s="18">
        <v>15</v>
      </c>
      <c r="H17" s="67">
        <f t="shared" si="2"/>
        <v>0.65217391304347827</v>
      </c>
      <c r="I17" s="18">
        <v>16</v>
      </c>
      <c r="J17" s="67">
        <f t="shared" si="3"/>
        <v>0.61538461538461542</v>
      </c>
      <c r="K17" s="18">
        <v>17</v>
      </c>
      <c r="L17" s="67">
        <f t="shared" si="4"/>
        <v>0.73913043478260865</v>
      </c>
      <c r="M17" s="64">
        <f t="shared" si="5"/>
        <v>0.65523389653824426</v>
      </c>
    </row>
    <row r="18" spans="1:13" ht="18" customHeight="1">
      <c r="A18" s="52">
        <v>13</v>
      </c>
      <c r="B18" s="3" t="s">
        <v>318</v>
      </c>
      <c r="C18" s="18">
        <v>17</v>
      </c>
      <c r="D18" s="67">
        <f t="shared" si="0"/>
        <v>0.6071428571428571</v>
      </c>
      <c r="E18" s="103">
        <v>16</v>
      </c>
      <c r="F18" s="67">
        <f t="shared" si="1"/>
        <v>0.72727272727272729</v>
      </c>
      <c r="G18" s="18">
        <v>15</v>
      </c>
      <c r="H18" s="67">
        <f t="shared" si="2"/>
        <v>0.65217391304347827</v>
      </c>
      <c r="I18" s="18">
        <v>18</v>
      </c>
      <c r="J18" s="67">
        <f t="shared" si="3"/>
        <v>0.69230769230769229</v>
      </c>
      <c r="K18" s="18">
        <v>16</v>
      </c>
      <c r="L18" s="67">
        <f t="shared" si="4"/>
        <v>0.69565217391304346</v>
      </c>
      <c r="M18" s="64">
        <f t="shared" si="5"/>
        <v>0.6749098727359597</v>
      </c>
    </row>
    <row r="19" spans="1:13" ht="18" customHeight="1">
      <c r="A19" s="52">
        <v>14</v>
      </c>
      <c r="B19" s="3" t="s">
        <v>319</v>
      </c>
      <c r="C19" s="18">
        <v>15</v>
      </c>
      <c r="D19" s="67">
        <f t="shared" si="0"/>
        <v>0.5357142857142857</v>
      </c>
      <c r="E19" s="103">
        <v>11</v>
      </c>
      <c r="F19" s="67">
        <f t="shared" si="1"/>
        <v>0.5</v>
      </c>
      <c r="G19" s="18">
        <v>10</v>
      </c>
      <c r="H19" s="67">
        <f t="shared" si="2"/>
        <v>0.43478260869565216</v>
      </c>
      <c r="I19" s="18">
        <v>16</v>
      </c>
      <c r="J19" s="67">
        <f t="shared" si="3"/>
        <v>0.61538461538461542</v>
      </c>
      <c r="K19" s="18">
        <v>12</v>
      </c>
      <c r="L19" s="67">
        <f t="shared" si="4"/>
        <v>0.52173913043478259</v>
      </c>
      <c r="M19" s="64">
        <f t="shared" si="5"/>
        <v>0.52152412804586712</v>
      </c>
    </row>
    <row r="20" spans="1:13" ht="18" customHeight="1">
      <c r="A20" s="52">
        <v>15</v>
      </c>
      <c r="B20" s="3" t="s">
        <v>320</v>
      </c>
      <c r="C20" s="18">
        <v>16</v>
      </c>
      <c r="D20" s="67">
        <f t="shared" si="0"/>
        <v>0.5714285714285714</v>
      </c>
      <c r="E20" s="103">
        <v>12</v>
      </c>
      <c r="F20" s="67">
        <f t="shared" si="1"/>
        <v>0.54545454545454541</v>
      </c>
      <c r="G20" s="18">
        <v>13</v>
      </c>
      <c r="H20" s="67">
        <f t="shared" si="2"/>
        <v>0.56521739130434778</v>
      </c>
      <c r="I20" s="18">
        <v>17</v>
      </c>
      <c r="J20" s="67">
        <f t="shared" si="3"/>
        <v>0.65384615384615385</v>
      </c>
      <c r="K20" s="18">
        <v>13</v>
      </c>
      <c r="L20" s="67">
        <f t="shared" si="4"/>
        <v>0.56521739130434778</v>
      </c>
      <c r="M20" s="64">
        <f t="shared" si="5"/>
        <v>0.58023281066759325</v>
      </c>
    </row>
    <row r="21" spans="1:13" ht="18" customHeight="1">
      <c r="A21" s="52">
        <v>16</v>
      </c>
      <c r="B21" s="3" t="s">
        <v>321</v>
      </c>
      <c r="C21" s="18">
        <v>0</v>
      </c>
      <c r="D21" s="67">
        <f t="shared" si="0"/>
        <v>0</v>
      </c>
      <c r="E21" s="103">
        <v>0</v>
      </c>
      <c r="F21" s="67">
        <f t="shared" si="1"/>
        <v>0</v>
      </c>
      <c r="G21" s="18">
        <v>0</v>
      </c>
      <c r="H21" s="67">
        <f t="shared" si="2"/>
        <v>0</v>
      </c>
      <c r="I21" s="18">
        <v>0</v>
      </c>
      <c r="J21" s="67">
        <f t="shared" si="3"/>
        <v>0</v>
      </c>
      <c r="K21" s="18">
        <v>0</v>
      </c>
      <c r="L21" s="67">
        <f t="shared" si="4"/>
        <v>0</v>
      </c>
      <c r="M21" s="106">
        <f t="shared" si="5"/>
        <v>0</v>
      </c>
    </row>
    <row r="22" spans="1:13" ht="18" customHeight="1">
      <c r="A22" s="52">
        <v>17</v>
      </c>
      <c r="B22" s="3" t="s">
        <v>647</v>
      </c>
      <c r="C22" s="18">
        <v>0</v>
      </c>
      <c r="D22" s="67">
        <f t="shared" si="0"/>
        <v>0</v>
      </c>
      <c r="E22" s="103">
        <v>0</v>
      </c>
      <c r="F22" s="67">
        <f t="shared" si="1"/>
        <v>0</v>
      </c>
      <c r="G22" s="18">
        <v>0</v>
      </c>
      <c r="H22" s="67">
        <f t="shared" si="2"/>
        <v>0</v>
      </c>
      <c r="I22" s="18">
        <v>0</v>
      </c>
      <c r="J22" s="67">
        <f t="shared" si="3"/>
        <v>0</v>
      </c>
      <c r="K22" s="18">
        <v>0</v>
      </c>
      <c r="L22" s="67">
        <f t="shared" si="4"/>
        <v>0</v>
      </c>
      <c r="M22" s="106">
        <f t="shared" si="5"/>
        <v>0</v>
      </c>
    </row>
    <row r="23" spans="1:13" ht="18" customHeight="1">
      <c r="A23" s="52">
        <v>18</v>
      </c>
      <c r="B23" s="3" t="s">
        <v>322</v>
      </c>
      <c r="C23" s="18">
        <v>16</v>
      </c>
      <c r="D23" s="67">
        <f t="shared" si="0"/>
        <v>0.5714285714285714</v>
      </c>
      <c r="E23" s="103">
        <v>13</v>
      </c>
      <c r="F23" s="67">
        <f t="shared" si="1"/>
        <v>0.59090909090909094</v>
      </c>
      <c r="G23" s="18">
        <v>18</v>
      </c>
      <c r="H23" s="67">
        <f t="shared" si="2"/>
        <v>0.78260869565217395</v>
      </c>
      <c r="I23" s="18">
        <v>14</v>
      </c>
      <c r="J23" s="67">
        <f t="shared" si="3"/>
        <v>0.53846153846153844</v>
      </c>
      <c r="K23" s="18">
        <v>11</v>
      </c>
      <c r="L23" s="67">
        <f t="shared" si="4"/>
        <v>0.47826086956521741</v>
      </c>
      <c r="M23" s="64">
        <f t="shared" si="5"/>
        <v>0.59233375320331838</v>
      </c>
    </row>
    <row r="24" spans="1:13" ht="18" customHeight="1">
      <c r="A24" s="52">
        <v>19</v>
      </c>
      <c r="B24" s="3" t="s">
        <v>323</v>
      </c>
      <c r="C24" s="18">
        <v>25</v>
      </c>
      <c r="D24" s="67">
        <f t="shared" si="0"/>
        <v>0.8928571428571429</v>
      </c>
      <c r="E24" s="103">
        <v>21</v>
      </c>
      <c r="F24" s="67">
        <f t="shared" si="1"/>
        <v>0.95454545454545459</v>
      </c>
      <c r="G24" s="18">
        <v>14</v>
      </c>
      <c r="H24" s="67">
        <f t="shared" si="2"/>
        <v>0.60869565217391308</v>
      </c>
      <c r="I24" s="18">
        <v>25</v>
      </c>
      <c r="J24" s="67">
        <f t="shared" si="3"/>
        <v>0.96153846153846156</v>
      </c>
      <c r="K24" s="18">
        <v>22</v>
      </c>
      <c r="L24" s="67">
        <f t="shared" si="4"/>
        <v>0.95652173913043481</v>
      </c>
      <c r="M24" s="64">
        <f t="shared" si="5"/>
        <v>0.87483169004908135</v>
      </c>
    </row>
    <row r="25" spans="1:13" ht="18" customHeight="1">
      <c r="A25" s="52">
        <v>20</v>
      </c>
      <c r="B25" s="3" t="s">
        <v>324</v>
      </c>
      <c r="C25" s="18">
        <v>18</v>
      </c>
      <c r="D25" s="67">
        <f t="shared" si="0"/>
        <v>0.6428571428571429</v>
      </c>
      <c r="E25" s="103">
        <v>16</v>
      </c>
      <c r="F25" s="67">
        <f t="shared" si="1"/>
        <v>0.72727272727272729</v>
      </c>
      <c r="G25" s="18">
        <v>22</v>
      </c>
      <c r="H25" s="67">
        <f t="shared" si="2"/>
        <v>0.95652173913043481</v>
      </c>
      <c r="I25" s="18">
        <v>18</v>
      </c>
      <c r="J25" s="67">
        <f t="shared" si="3"/>
        <v>0.69230769230769229</v>
      </c>
      <c r="K25" s="18">
        <v>17</v>
      </c>
      <c r="L25" s="67">
        <f t="shared" si="4"/>
        <v>0.73913043478260865</v>
      </c>
      <c r="M25" s="64">
        <f t="shared" si="5"/>
        <v>0.75161794727012121</v>
      </c>
    </row>
    <row r="26" spans="1:13" ht="18" customHeight="1">
      <c r="A26" s="52">
        <v>21</v>
      </c>
      <c r="B26" s="3" t="s">
        <v>325</v>
      </c>
      <c r="C26" s="18">
        <v>18</v>
      </c>
      <c r="D26" s="67">
        <f t="shared" si="0"/>
        <v>0.6428571428571429</v>
      </c>
      <c r="E26" s="103">
        <v>15</v>
      </c>
      <c r="F26" s="67">
        <f t="shared" si="1"/>
        <v>0.68181818181818177</v>
      </c>
      <c r="G26" s="18">
        <v>12</v>
      </c>
      <c r="H26" s="67">
        <f t="shared" si="2"/>
        <v>0.52173913043478259</v>
      </c>
      <c r="I26" s="18">
        <v>15</v>
      </c>
      <c r="J26" s="67">
        <f t="shared" si="3"/>
        <v>0.57692307692307687</v>
      </c>
      <c r="K26" s="18">
        <v>15</v>
      </c>
      <c r="L26" s="67">
        <f t="shared" si="4"/>
        <v>0.65217391304347827</v>
      </c>
      <c r="M26" s="64">
        <f t="shared" si="5"/>
        <v>0.61510228901533248</v>
      </c>
    </row>
    <row r="27" spans="1:13" ht="18" customHeight="1">
      <c r="A27" s="52">
        <v>22</v>
      </c>
      <c r="B27" s="3" t="s">
        <v>326</v>
      </c>
      <c r="C27" s="18">
        <v>14</v>
      </c>
      <c r="D27" s="67">
        <f t="shared" si="0"/>
        <v>0.5</v>
      </c>
      <c r="E27" s="103">
        <v>10</v>
      </c>
      <c r="F27" s="67">
        <f t="shared" si="1"/>
        <v>0.45454545454545453</v>
      </c>
      <c r="G27" s="18">
        <v>13</v>
      </c>
      <c r="H27" s="67">
        <f t="shared" si="2"/>
        <v>0.56521739130434778</v>
      </c>
      <c r="I27" s="18">
        <v>14</v>
      </c>
      <c r="J27" s="67">
        <f t="shared" si="3"/>
        <v>0.53846153846153844</v>
      </c>
      <c r="K27" s="18">
        <v>12</v>
      </c>
      <c r="L27" s="67">
        <f t="shared" si="4"/>
        <v>0.52173913043478259</v>
      </c>
      <c r="M27" s="64">
        <f t="shared" si="5"/>
        <v>0.51599270294922461</v>
      </c>
    </row>
    <row r="28" spans="1:13" ht="18" customHeight="1">
      <c r="A28" s="52">
        <v>23</v>
      </c>
      <c r="B28" s="3" t="s">
        <v>327</v>
      </c>
      <c r="C28" s="18">
        <v>19</v>
      </c>
      <c r="D28" s="67">
        <f t="shared" si="0"/>
        <v>0.6785714285714286</v>
      </c>
      <c r="E28" s="103">
        <v>17</v>
      </c>
      <c r="F28" s="67">
        <f t="shared" si="1"/>
        <v>0.77272727272727271</v>
      </c>
      <c r="G28" s="18">
        <v>11</v>
      </c>
      <c r="H28" s="67">
        <f t="shared" si="2"/>
        <v>0.47826086956521741</v>
      </c>
      <c r="I28" s="18">
        <v>13</v>
      </c>
      <c r="J28" s="67">
        <f t="shared" si="3"/>
        <v>0.5</v>
      </c>
      <c r="K28" s="18">
        <v>12</v>
      </c>
      <c r="L28" s="67">
        <f t="shared" si="4"/>
        <v>0.52173913043478259</v>
      </c>
      <c r="M28" s="64">
        <f t="shared" si="5"/>
        <v>0.59025974025974026</v>
      </c>
    </row>
    <row r="29" spans="1:13" ht="18" customHeight="1">
      <c r="A29" s="52">
        <v>24</v>
      </c>
      <c r="B29" s="3" t="s">
        <v>328</v>
      </c>
      <c r="C29" s="18">
        <v>15</v>
      </c>
      <c r="D29" s="67">
        <f t="shared" si="0"/>
        <v>0.5357142857142857</v>
      </c>
      <c r="E29" s="103">
        <v>15</v>
      </c>
      <c r="F29" s="67">
        <f t="shared" si="1"/>
        <v>0.68181818181818177</v>
      </c>
      <c r="G29" s="18">
        <v>19</v>
      </c>
      <c r="H29" s="67">
        <f t="shared" si="2"/>
        <v>0.82608695652173914</v>
      </c>
      <c r="I29" s="18">
        <v>14</v>
      </c>
      <c r="J29" s="67">
        <f t="shared" si="3"/>
        <v>0.53846153846153844</v>
      </c>
      <c r="K29" s="18">
        <v>11</v>
      </c>
      <c r="L29" s="67">
        <f t="shared" si="4"/>
        <v>0.47826086956521741</v>
      </c>
      <c r="M29" s="64">
        <f t="shared" si="5"/>
        <v>0.61206836641619244</v>
      </c>
    </row>
    <row r="30" spans="1:13" ht="18" customHeight="1">
      <c r="A30" s="52">
        <v>25</v>
      </c>
      <c r="B30" s="3" t="s">
        <v>329</v>
      </c>
      <c r="C30" s="18">
        <v>25</v>
      </c>
      <c r="D30" s="67">
        <f t="shared" si="0"/>
        <v>0.8928571428571429</v>
      </c>
      <c r="E30" s="103">
        <v>20</v>
      </c>
      <c r="F30" s="67">
        <f t="shared" si="1"/>
        <v>0.90909090909090906</v>
      </c>
      <c r="G30" s="18">
        <v>16</v>
      </c>
      <c r="H30" s="67">
        <f t="shared" si="2"/>
        <v>0.69565217391304346</v>
      </c>
      <c r="I30" s="18">
        <v>25</v>
      </c>
      <c r="J30" s="67">
        <f t="shared" si="3"/>
        <v>0.96153846153846156</v>
      </c>
      <c r="K30" s="18">
        <v>21</v>
      </c>
      <c r="L30" s="67">
        <f t="shared" si="4"/>
        <v>0.91304347826086951</v>
      </c>
      <c r="M30" s="64">
        <f t="shared" si="5"/>
        <v>0.8744364331320853</v>
      </c>
    </row>
    <row r="31" spans="1:13" ht="18" customHeight="1">
      <c r="A31" s="52">
        <v>26</v>
      </c>
      <c r="B31" s="3" t="s">
        <v>330</v>
      </c>
      <c r="C31" s="18">
        <v>15</v>
      </c>
      <c r="D31" s="67">
        <f t="shared" si="0"/>
        <v>0.5357142857142857</v>
      </c>
      <c r="E31" s="103">
        <v>12</v>
      </c>
      <c r="F31" s="67">
        <f t="shared" si="1"/>
        <v>0.54545454545454541</v>
      </c>
      <c r="G31" s="18">
        <v>13</v>
      </c>
      <c r="H31" s="67">
        <f t="shared" si="2"/>
        <v>0.56521739130434778</v>
      </c>
      <c r="I31" s="18">
        <v>11</v>
      </c>
      <c r="J31" s="67">
        <f t="shared" si="3"/>
        <v>0.42307692307692307</v>
      </c>
      <c r="K31" s="18">
        <v>12</v>
      </c>
      <c r="L31" s="67">
        <f t="shared" si="4"/>
        <v>0.52173913043478259</v>
      </c>
      <c r="M31" s="64">
        <f t="shared" si="5"/>
        <v>0.51824045519697681</v>
      </c>
    </row>
    <row r="32" spans="1:13" ht="18" customHeight="1">
      <c r="A32" s="52">
        <v>27</v>
      </c>
      <c r="B32" s="3" t="s">
        <v>331</v>
      </c>
      <c r="C32" s="18">
        <v>18</v>
      </c>
      <c r="D32" s="67">
        <f t="shared" si="0"/>
        <v>0.6428571428571429</v>
      </c>
      <c r="E32" s="103">
        <v>14</v>
      </c>
      <c r="F32" s="67">
        <f t="shared" si="1"/>
        <v>0.63636363636363635</v>
      </c>
      <c r="G32" s="18">
        <v>13</v>
      </c>
      <c r="H32" s="67">
        <f t="shared" si="2"/>
        <v>0.56521739130434778</v>
      </c>
      <c r="I32" s="18">
        <v>17</v>
      </c>
      <c r="J32" s="67">
        <f t="shared" si="3"/>
        <v>0.65384615384615385</v>
      </c>
      <c r="K32" s="18">
        <v>12</v>
      </c>
      <c r="L32" s="67">
        <f t="shared" si="4"/>
        <v>0.52173913043478259</v>
      </c>
      <c r="M32" s="64">
        <f t="shared" si="5"/>
        <v>0.60400469096121268</v>
      </c>
    </row>
    <row r="33" spans="1:13" ht="18" customHeight="1">
      <c r="A33" s="52">
        <v>28</v>
      </c>
      <c r="B33" s="3" t="s">
        <v>332</v>
      </c>
      <c r="C33" s="18">
        <v>23</v>
      </c>
      <c r="D33" s="67">
        <f t="shared" si="0"/>
        <v>0.8214285714285714</v>
      </c>
      <c r="E33" s="103">
        <v>20</v>
      </c>
      <c r="F33" s="67">
        <f t="shared" si="1"/>
        <v>0.90909090909090906</v>
      </c>
      <c r="G33" s="18">
        <v>16</v>
      </c>
      <c r="H33" s="67">
        <f t="shared" si="2"/>
        <v>0.69565217391304346</v>
      </c>
      <c r="I33" s="18">
        <v>24</v>
      </c>
      <c r="J33" s="67">
        <f t="shared" si="3"/>
        <v>0.92307692307692313</v>
      </c>
      <c r="K33" s="18">
        <v>20</v>
      </c>
      <c r="L33" s="67">
        <f t="shared" si="4"/>
        <v>0.86956521739130432</v>
      </c>
      <c r="M33" s="64">
        <f t="shared" si="5"/>
        <v>0.8437627589801503</v>
      </c>
    </row>
    <row r="34" spans="1:13" ht="18" customHeight="1">
      <c r="A34" s="52">
        <v>29</v>
      </c>
      <c r="B34" s="3" t="s">
        <v>333</v>
      </c>
      <c r="C34" s="18">
        <v>23</v>
      </c>
      <c r="D34" s="67">
        <f t="shared" si="0"/>
        <v>0.8214285714285714</v>
      </c>
      <c r="E34" s="103">
        <v>18</v>
      </c>
      <c r="F34" s="67">
        <f t="shared" si="1"/>
        <v>0.81818181818181823</v>
      </c>
      <c r="G34" s="18">
        <v>18</v>
      </c>
      <c r="H34" s="67">
        <f t="shared" si="2"/>
        <v>0.78260869565217395</v>
      </c>
      <c r="I34" s="18">
        <v>20</v>
      </c>
      <c r="J34" s="67">
        <f t="shared" si="3"/>
        <v>0.76923076923076927</v>
      </c>
      <c r="K34" s="18">
        <v>18</v>
      </c>
      <c r="L34" s="67">
        <f t="shared" si="4"/>
        <v>0.78260869565217395</v>
      </c>
      <c r="M34" s="64">
        <f t="shared" si="5"/>
        <v>0.79481171002910123</v>
      </c>
    </row>
    <row r="35" spans="1:13" ht="18" customHeight="1">
      <c r="A35" s="52">
        <v>30</v>
      </c>
      <c r="B35" s="3" t="s">
        <v>259</v>
      </c>
      <c r="C35" s="18">
        <v>17</v>
      </c>
      <c r="D35" s="67">
        <f t="shared" si="0"/>
        <v>0.6071428571428571</v>
      </c>
      <c r="E35" s="103">
        <v>10</v>
      </c>
      <c r="F35" s="67">
        <f t="shared" si="1"/>
        <v>0.45454545454545453</v>
      </c>
      <c r="G35" s="18">
        <v>13</v>
      </c>
      <c r="H35" s="67">
        <f t="shared" si="2"/>
        <v>0.56521739130434778</v>
      </c>
      <c r="I35" s="18">
        <v>13</v>
      </c>
      <c r="J35" s="67">
        <f t="shared" si="3"/>
        <v>0.5</v>
      </c>
      <c r="K35" s="18">
        <v>11</v>
      </c>
      <c r="L35" s="67">
        <f t="shared" si="4"/>
        <v>0.47826086956521741</v>
      </c>
      <c r="M35" s="64">
        <f t="shared" si="5"/>
        <v>0.52103331451157531</v>
      </c>
    </row>
    <row r="36" spans="1:13" s="92" customFormat="1" ht="18" customHeight="1">
      <c r="A36" s="52">
        <v>31</v>
      </c>
      <c r="B36" s="3" t="s">
        <v>334</v>
      </c>
      <c r="C36" s="52">
        <v>16</v>
      </c>
      <c r="D36" s="67">
        <f t="shared" si="0"/>
        <v>0.5714285714285714</v>
      </c>
      <c r="E36" s="104">
        <v>14</v>
      </c>
      <c r="F36" s="67">
        <f t="shared" si="1"/>
        <v>0.63636363636363635</v>
      </c>
      <c r="G36" s="52">
        <v>13</v>
      </c>
      <c r="H36" s="67">
        <f t="shared" si="2"/>
        <v>0.56521739130434778</v>
      </c>
      <c r="I36" s="52">
        <v>11</v>
      </c>
      <c r="J36" s="67">
        <f t="shared" si="3"/>
        <v>0.42307692307692307</v>
      </c>
      <c r="K36" s="52">
        <v>9</v>
      </c>
      <c r="L36" s="67">
        <f t="shared" si="4"/>
        <v>0.39130434782608697</v>
      </c>
      <c r="M36" s="64">
        <f t="shared" si="5"/>
        <v>0.51747817399991303</v>
      </c>
    </row>
    <row r="37" spans="1:13" s="92" customFormat="1" ht="18" customHeight="1">
      <c r="A37" s="52">
        <v>32</v>
      </c>
      <c r="B37" s="3" t="s">
        <v>335</v>
      </c>
      <c r="C37" s="52">
        <v>19</v>
      </c>
      <c r="D37" s="67">
        <f t="shared" si="0"/>
        <v>0.6785714285714286</v>
      </c>
      <c r="E37" s="104">
        <v>13</v>
      </c>
      <c r="F37" s="67">
        <f t="shared" si="1"/>
        <v>0.59090909090909094</v>
      </c>
      <c r="G37" s="52">
        <v>9</v>
      </c>
      <c r="H37" s="67">
        <f t="shared" si="2"/>
        <v>0.39130434782608697</v>
      </c>
      <c r="I37" s="52">
        <v>10</v>
      </c>
      <c r="J37" s="67">
        <f t="shared" si="3"/>
        <v>0.38461538461538464</v>
      </c>
      <c r="K37" s="52">
        <v>11</v>
      </c>
      <c r="L37" s="67">
        <f t="shared" si="4"/>
        <v>0.47826086956521741</v>
      </c>
      <c r="M37" s="64">
        <f t="shared" si="5"/>
        <v>0.50473222429744169</v>
      </c>
    </row>
    <row r="38" spans="1:13" s="92" customFormat="1" ht="18" customHeight="1">
      <c r="A38" s="52">
        <v>33</v>
      </c>
      <c r="B38" s="3" t="s">
        <v>337</v>
      </c>
      <c r="C38" s="52">
        <v>0</v>
      </c>
      <c r="D38" s="67">
        <f t="shared" si="0"/>
        <v>0</v>
      </c>
      <c r="E38" s="104">
        <v>0</v>
      </c>
      <c r="F38" s="67">
        <f t="shared" si="1"/>
        <v>0</v>
      </c>
      <c r="G38" s="52">
        <v>12</v>
      </c>
      <c r="H38" s="67">
        <f t="shared" si="2"/>
        <v>0.52173913043478259</v>
      </c>
      <c r="I38" s="52">
        <v>0</v>
      </c>
      <c r="J38" s="67">
        <f t="shared" si="3"/>
        <v>0</v>
      </c>
      <c r="K38" s="52">
        <v>0</v>
      </c>
      <c r="L38" s="67">
        <f t="shared" si="4"/>
        <v>0</v>
      </c>
      <c r="M38" s="106">
        <f t="shared" si="5"/>
        <v>0.10434782608695652</v>
      </c>
    </row>
    <row r="39" spans="1:13" s="92" customFormat="1" ht="18" customHeight="1">
      <c r="A39" s="52">
        <v>34</v>
      </c>
      <c r="B39" s="3" t="s">
        <v>338</v>
      </c>
      <c r="C39" s="52">
        <v>17</v>
      </c>
      <c r="D39" s="67">
        <f t="shared" si="0"/>
        <v>0.6071428571428571</v>
      </c>
      <c r="E39" s="104">
        <v>14</v>
      </c>
      <c r="F39" s="67">
        <f t="shared" si="1"/>
        <v>0.63636363636363635</v>
      </c>
      <c r="G39" s="52">
        <v>12</v>
      </c>
      <c r="H39" s="67">
        <f t="shared" si="2"/>
        <v>0.52173913043478259</v>
      </c>
      <c r="I39" s="52">
        <v>15</v>
      </c>
      <c r="J39" s="67">
        <f t="shared" si="3"/>
        <v>0.57692307692307687</v>
      </c>
      <c r="K39" s="52">
        <v>13</v>
      </c>
      <c r="L39" s="67">
        <f t="shared" si="4"/>
        <v>0.56521739130434778</v>
      </c>
      <c r="M39" s="64">
        <f t="shared" si="5"/>
        <v>0.58147721843374023</v>
      </c>
    </row>
    <row r="40" spans="1:13" s="92" customFormat="1" ht="18" customHeight="1">
      <c r="A40" s="52">
        <v>35</v>
      </c>
      <c r="B40" s="3" t="s">
        <v>339</v>
      </c>
      <c r="C40" s="52">
        <v>0</v>
      </c>
      <c r="D40" s="67">
        <f t="shared" si="0"/>
        <v>0</v>
      </c>
      <c r="E40" s="104">
        <v>0</v>
      </c>
      <c r="F40" s="67">
        <f t="shared" si="1"/>
        <v>0</v>
      </c>
      <c r="G40" s="52">
        <v>15</v>
      </c>
      <c r="H40" s="67">
        <f t="shared" si="2"/>
        <v>0.65217391304347827</v>
      </c>
      <c r="I40" s="52">
        <v>0</v>
      </c>
      <c r="J40" s="67">
        <f t="shared" si="3"/>
        <v>0</v>
      </c>
      <c r="K40" s="52">
        <v>0</v>
      </c>
      <c r="L40" s="67">
        <f t="shared" si="4"/>
        <v>0</v>
      </c>
      <c r="M40" s="106">
        <f t="shared" si="5"/>
        <v>0.13043478260869565</v>
      </c>
    </row>
    <row r="41" spans="1:13" ht="18" customHeight="1">
      <c r="A41" s="52">
        <v>36</v>
      </c>
      <c r="B41" s="3" t="s">
        <v>340</v>
      </c>
      <c r="C41" s="52">
        <v>18</v>
      </c>
      <c r="D41" s="67">
        <f t="shared" si="0"/>
        <v>0.6428571428571429</v>
      </c>
      <c r="E41" s="104">
        <v>13</v>
      </c>
      <c r="F41" s="67">
        <f t="shared" si="1"/>
        <v>0.59090909090909094</v>
      </c>
      <c r="G41" s="52">
        <v>12</v>
      </c>
      <c r="H41" s="67">
        <f t="shared" si="2"/>
        <v>0.52173913043478259</v>
      </c>
      <c r="I41" s="52">
        <v>14</v>
      </c>
      <c r="J41" s="67">
        <f t="shared" si="3"/>
        <v>0.53846153846153844</v>
      </c>
      <c r="K41" s="52">
        <v>12</v>
      </c>
      <c r="L41" s="67">
        <f t="shared" si="4"/>
        <v>0.52173913043478259</v>
      </c>
      <c r="M41" s="64">
        <f t="shared" si="5"/>
        <v>0.56314120661946743</v>
      </c>
    </row>
    <row r="42" spans="1:13" ht="18" customHeight="1">
      <c r="A42" s="52">
        <v>37</v>
      </c>
      <c r="B42" s="3" t="s">
        <v>341</v>
      </c>
      <c r="C42" s="52">
        <v>18</v>
      </c>
      <c r="D42" s="67">
        <f t="shared" si="0"/>
        <v>0.6428571428571429</v>
      </c>
      <c r="E42" s="104">
        <v>17</v>
      </c>
      <c r="F42" s="67">
        <f t="shared" si="1"/>
        <v>0.77272727272727271</v>
      </c>
      <c r="G42" s="52">
        <v>18</v>
      </c>
      <c r="H42" s="67">
        <f t="shared" si="2"/>
        <v>0.78260869565217395</v>
      </c>
      <c r="I42" s="52">
        <v>22</v>
      </c>
      <c r="J42" s="67">
        <f t="shared" si="3"/>
        <v>0.84615384615384615</v>
      </c>
      <c r="K42" s="52">
        <v>15</v>
      </c>
      <c r="L42" s="67">
        <f t="shared" si="4"/>
        <v>0.65217391304347827</v>
      </c>
      <c r="M42" s="64">
        <f t="shared" si="5"/>
        <v>0.73930417408678273</v>
      </c>
    </row>
    <row r="43" spans="1:13" ht="18" customHeight="1">
      <c r="A43" s="52">
        <v>38</v>
      </c>
      <c r="B43" s="3" t="s">
        <v>342</v>
      </c>
      <c r="C43" s="52">
        <v>20</v>
      </c>
      <c r="D43" s="67">
        <f t="shared" si="0"/>
        <v>0.7142857142857143</v>
      </c>
      <c r="E43" s="104">
        <v>15</v>
      </c>
      <c r="F43" s="67">
        <f t="shared" si="1"/>
        <v>0.68181818181818177</v>
      </c>
      <c r="G43" s="52">
        <v>19</v>
      </c>
      <c r="H43" s="67">
        <f t="shared" si="2"/>
        <v>0.82608695652173914</v>
      </c>
      <c r="I43" s="52">
        <v>17</v>
      </c>
      <c r="J43" s="67">
        <f t="shared" si="3"/>
        <v>0.65384615384615385</v>
      </c>
      <c r="K43" s="52">
        <v>15</v>
      </c>
      <c r="L43" s="67">
        <f t="shared" si="4"/>
        <v>0.65217391304347827</v>
      </c>
      <c r="M43" s="64">
        <f t="shared" si="5"/>
        <v>0.70564218390305344</v>
      </c>
    </row>
    <row r="44" spans="1:13" ht="18" customHeight="1">
      <c r="A44" s="52">
        <v>39</v>
      </c>
      <c r="B44" s="3" t="s">
        <v>343</v>
      </c>
      <c r="C44" s="52">
        <v>28</v>
      </c>
      <c r="D44" s="67">
        <f t="shared" si="0"/>
        <v>1</v>
      </c>
      <c r="E44" s="104">
        <v>22</v>
      </c>
      <c r="F44" s="67">
        <f t="shared" si="1"/>
        <v>1</v>
      </c>
      <c r="G44" s="52">
        <v>15</v>
      </c>
      <c r="H44" s="67">
        <f t="shared" si="2"/>
        <v>0.65217391304347827</v>
      </c>
      <c r="I44" s="52">
        <v>25</v>
      </c>
      <c r="J44" s="67">
        <f t="shared" si="3"/>
        <v>0.96153846153846156</v>
      </c>
      <c r="K44" s="52">
        <v>23</v>
      </c>
      <c r="L44" s="67">
        <f t="shared" si="4"/>
        <v>1</v>
      </c>
      <c r="M44" s="64">
        <f t="shared" si="5"/>
        <v>0.92274247491638806</v>
      </c>
    </row>
    <row r="45" spans="1:13" ht="18" customHeight="1">
      <c r="A45" s="52">
        <v>40</v>
      </c>
      <c r="B45" s="45" t="s">
        <v>404</v>
      </c>
      <c r="C45" s="52">
        <v>10</v>
      </c>
      <c r="D45" s="67">
        <f t="shared" si="0"/>
        <v>0.35714285714285715</v>
      </c>
      <c r="E45" s="104">
        <v>9</v>
      </c>
      <c r="F45" s="67">
        <f t="shared" si="1"/>
        <v>0.40909090909090912</v>
      </c>
      <c r="G45" s="52">
        <v>23</v>
      </c>
      <c r="H45" s="67">
        <f t="shared" si="2"/>
        <v>1</v>
      </c>
      <c r="I45" s="52">
        <v>14</v>
      </c>
      <c r="J45" s="67">
        <f t="shared" si="3"/>
        <v>0.53846153846153844</v>
      </c>
      <c r="K45" s="52">
        <v>11</v>
      </c>
      <c r="L45" s="67">
        <f t="shared" si="4"/>
        <v>0.47826086956521741</v>
      </c>
      <c r="M45" s="64">
        <f t="shared" si="5"/>
        <v>0.55659123485210438</v>
      </c>
    </row>
    <row r="46" spans="1:13" ht="18" customHeight="1">
      <c r="A46" s="52">
        <v>41</v>
      </c>
      <c r="B46" s="3" t="s">
        <v>407</v>
      </c>
      <c r="C46" s="52">
        <v>19</v>
      </c>
      <c r="D46" s="67">
        <f t="shared" si="0"/>
        <v>0.6785714285714286</v>
      </c>
      <c r="E46" s="104">
        <v>16</v>
      </c>
      <c r="F46" s="67">
        <f t="shared" si="1"/>
        <v>0.72727272727272729</v>
      </c>
      <c r="G46" s="52">
        <v>16</v>
      </c>
      <c r="H46" s="67">
        <f t="shared" si="2"/>
        <v>0.69565217391304346</v>
      </c>
      <c r="I46" s="52">
        <v>16</v>
      </c>
      <c r="J46" s="67">
        <f t="shared" si="3"/>
        <v>0.61538461538461542</v>
      </c>
      <c r="K46" s="52">
        <v>15</v>
      </c>
      <c r="L46" s="67">
        <f t="shared" si="4"/>
        <v>0.65217391304347827</v>
      </c>
      <c r="M46" s="64">
        <f t="shared" si="5"/>
        <v>0.67381097163705861</v>
      </c>
    </row>
    <row r="47" spans="1:13" ht="18" customHeight="1">
      <c r="A47" s="52">
        <v>42</v>
      </c>
      <c r="B47" s="3" t="s">
        <v>648</v>
      </c>
      <c r="C47" s="52">
        <v>0</v>
      </c>
      <c r="D47" s="67">
        <f t="shared" si="0"/>
        <v>0</v>
      </c>
      <c r="E47" s="104">
        <v>0</v>
      </c>
      <c r="F47" s="67">
        <f t="shared" si="1"/>
        <v>0</v>
      </c>
      <c r="G47" s="52">
        <v>0</v>
      </c>
      <c r="H47" s="67">
        <f t="shared" si="2"/>
        <v>0</v>
      </c>
      <c r="I47" s="52">
        <v>0</v>
      </c>
      <c r="J47" s="67">
        <f t="shared" si="3"/>
        <v>0</v>
      </c>
      <c r="K47" s="52">
        <v>0</v>
      </c>
      <c r="L47" s="67">
        <f t="shared" si="4"/>
        <v>0</v>
      </c>
      <c r="M47" s="106">
        <f t="shared" si="5"/>
        <v>0</v>
      </c>
    </row>
    <row r="48" spans="1:13" ht="18" customHeight="1">
      <c r="A48" s="52">
        <v>43</v>
      </c>
      <c r="B48" s="3" t="s">
        <v>649</v>
      </c>
      <c r="C48" s="52">
        <v>0</v>
      </c>
      <c r="D48" s="67">
        <f t="shared" si="0"/>
        <v>0</v>
      </c>
      <c r="E48" s="104">
        <v>0</v>
      </c>
      <c r="F48" s="67">
        <f t="shared" si="1"/>
        <v>0</v>
      </c>
      <c r="G48" s="52">
        <v>0</v>
      </c>
      <c r="H48" s="67">
        <f t="shared" si="2"/>
        <v>0</v>
      </c>
      <c r="I48" s="52">
        <v>0</v>
      </c>
      <c r="J48" s="67">
        <f t="shared" si="3"/>
        <v>0</v>
      </c>
      <c r="K48" s="52">
        <v>0</v>
      </c>
      <c r="L48" s="67">
        <f t="shared" si="4"/>
        <v>0</v>
      </c>
      <c r="M48" s="106">
        <f t="shared" si="5"/>
        <v>0</v>
      </c>
    </row>
    <row r="50" spans="2:2">
      <c r="B50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37" workbookViewId="0">
      <selection activeCell="B46" sqref="B46"/>
    </sheetView>
  </sheetViews>
  <sheetFormatPr defaultRowHeight="15"/>
  <cols>
    <col min="1" max="1" width="9.140625" style="1"/>
    <col min="2" max="2" width="26" style="42" customWidth="1"/>
    <col min="3" max="3" width="6.85546875" style="6" customWidth="1"/>
    <col min="4" max="4" width="6.7109375" style="11" customWidth="1"/>
    <col min="5" max="5" width="6.7109375" style="6" customWidth="1"/>
    <col min="6" max="6" width="6.140625" style="11" customWidth="1"/>
    <col min="7" max="7" width="8.140625" style="6" customWidth="1"/>
    <col min="8" max="8" width="9" style="11" customWidth="1"/>
    <col min="9" max="9" width="7.85546875" style="6" customWidth="1"/>
    <col min="10" max="10" width="8.28515625" style="11" customWidth="1"/>
    <col min="11" max="11" width="7.7109375" style="6" customWidth="1"/>
    <col min="12" max="12" width="7.42578125" style="11" customWidth="1"/>
    <col min="13" max="13" width="9.140625" style="63"/>
  </cols>
  <sheetData>
    <row r="1" spans="1:13" ht="2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1">
      <c r="A2" s="23"/>
      <c r="B2" s="39" t="s">
        <v>440</v>
      </c>
      <c r="C2" s="123" t="s">
        <v>432</v>
      </c>
      <c r="D2" s="123"/>
      <c r="E2" s="123" t="s">
        <v>435</v>
      </c>
      <c r="F2" s="123"/>
      <c r="G2" s="123" t="s">
        <v>434</v>
      </c>
      <c r="H2" s="123"/>
      <c r="I2" s="123" t="s">
        <v>415</v>
      </c>
      <c r="J2" s="123"/>
      <c r="K2" s="123" t="s">
        <v>433</v>
      </c>
      <c r="L2" s="123"/>
    </row>
    <row r="3" spans="1:13" ht="21">
      <c r="A3" s="25"/>
      <c r="B3" s="34" t="s">
        <v>675</v>
      </c>
      <c r="C3" s="70" t="s">
        <v>674</v>
      </c>
      <c r="D3" s="36" t="s">
        <v>425</v>
      </c>
      <c r="E3" s="62" t="s">
        <v>674</v>
      </c>
      <c r="F3" s="36" t="s">
        <v>425</v>
      </c>
      <c r="G3" s="62" t="s">
        <v>674</v>
      </c>
      <c r="H3" s="36" t="s">
        <v>425</v>
      </c>
      <c r="I3" s="70" t="s">
        <v>674</v>
      </c>
      <c r="J3" s="36" t="s">
        <v>425</v>
      </c>
      <c r="K3" s="62" t="s">
        <v>674</v>
      </c>
      <c r="L3" s="36" t="s">
        <v>425</v>
      </c>
    </row>
    <row r="4" spans="1:13">
      <c r="A4" s="2"/>
      <c r="B4" s="40" t="s">
        <v>427</v>
      </c>
      <c r="C4" s="26">
        <v>24</v>
      </c>
      <c r="D4" s="15"/>
      <c r="E4" s="26">
        <v>20</v>
      </c>
      <c r="F4" s="15"/>
      <c r="G4" s="26">
        <v>24</v>
      </c>
      <c r="H4" s="15"/>
      <c r="I4" s="26">
        <v>23</v>
      </c>
      <c r="J4" s="15"/>
      <c r="K4" s="26">
        <v>25</v>
      </c>
      <c r="L4" s="15"/>
      <c r="M4" s="64" t="s">
        <v>673</v>
      </c>
    </row>
    <row r="5" spans="1:13">
      <c r="A5" s="14" t="s">
        <v>441</v>
      </c>
      <c r="B5" s="40" t="s">
        <v>442</v>
      </c>
      <c r="C5" s="26"/>
      <c r="D5" s="15"/>
      <c r="E5" s="26"/>
      <c r="F5" s="15"/>
      <c r="G5" s="26"/>
      <c r="H5" s="15"/>
      <c r="I5" s="26"/>
      <c r="J5" s="15"/>
      <c r="K5" s="26"/>
      <c r="L5" s="15"/>
      <c r="M5" s="64"/>
    </row>
    <row r="6" spans="1:13" ht="24.95" customHeight="1">
      <c r="A6" s="2">
        <v>1</v>
      </c>
      <c r="B6" s="44" t="s">
        <v>89</v>
      </c>
      <c r="C6" s="26">
        <v>14</v>
      </c>
      <c r="D6" s="15">
        <f>C6/24</f>
        <v>0.58333333333333337</v>
      </c>
      <c r="E6" s="26">
        <v>12</v>
      </c>
      <c r="F6" s="15">
        <f>E6/20</f>
        <v>0.6</v>
      </c>
      <c r="G6" s="26">
        <v>16</v>
      </c>
      <c r="H6" s="15">
        <f>G6/24</f>
        <v>0.66666666666666663</v>
      </c>
      <c r="I6" s="26">
        <v>7</v>
      </c>
      <c r="J6" s="15">
        <f>I6/23</f>
        <v>0.30434782608695654</v>
      </c>
      <c r="K6" s="26">
        <v>10</v>
      </c>
      <c r="L6" s="15">
        <f>K6/25</f>
        <v>0.4</v>
      </c>
      <c r="M6" s="64">
        <f>(D6+F6+H6+J6+L6)/5</f>
        <v>0.51086956521739135</v>
      </c>
    </row>
    <row r="7" spans="1:13" ht="24.95" customHeight="1">
      <c r="A7" s="2">
        <v>2</v>
      </c>
      <c r="B7" s="44" t="s">
        <v>90</v>
      </c>
      <c r="C7" s="26">
        <v>9</v>
      </c>
      <c r="D7" s="15">
        <f t="shared" ref="D7:D44" si="0">C7/24</f>
        <v>0.375</v>
      </c>
      <c r="E7" s="26">
        <v>10</v>
      </c>
      <c r="F7" s="15">
        <f t="shared" ref="F7:F44" si="1">E7/20</f>
        <v>0.5</v>
      </c>
      <c r="G7" s="26">
        <v>9</v>
      </c>
      <c r="H7" s="15">
        <f t="shared" ref="H7:H44" si="2">G7/24</f>
        <v>0.375</v>
      </c>
      <c r="I7" s="26">
        <v>9</v>
      </c>
      <c r="J7" s="15">
        <f t="shared" ref="J7:J44" si="3">I7/23</f>
        <v>0.39130434782608697</v>
      </c>
      <c r="K7" s="26">
        <v>9</v>
      </c>
      <c r="L7" s="15">
        <f t="shared" ref="L7:L44" si="4">K7/25</f>
        <v>0.36</v>
      </c>
      <c r="M7" s="64">
        <f t="shared" ref="M7:M44" si="5">(D7+F7+H7+J7+L7)/5</f>
        <v>0.40026086956521734</v>
      </c>
    </row>
    <row r="8" spans="1:13" ht="24.95" customHeight="1">
      <c r="A8" s="2">
        <v>3</v>
      </c>
      <c r="B8" s="44" t="s">
        <v>91</v>
      </c>
      <c r="C8" s="26">
        <v>14</v>
      </c>
      <c r="D8" s="15">
        <f t="shared" si="0"/>
        <v>0.58333333333333337</v>
      </c>
      <c r="E8" s="26">
        <v>10</v>
      </c>
      <c r="F8" s="15">
        <f t="shared" si="1"/>
        <v>0.5</v>
      </c>
      <c r="G8" s="26">
        <v>14</v>
      </c>
      <c r="H8" s="15">
        <f t="shared" si="2"/>
        <v>0.58333333333333337</v>
      </c>
      <c r="I8" s="26">
        <v>10</v>
      </c>
      <c r="J8" s="15">
        <f t="shared" si="3"/>
        <v>0.43478260869565216</v>
      </c>
      <c r="K8" s="26">
        <v>15</v>
      </c>
      <c r="L8" s="15">
        <f t="shared" si="4"/>
        <v>0.6</v>
      </c>
      <c r="M8" s="64">
        <f t="shared" si="5"/>
        <v>0.54028985507246385</v>
      </c>
    </row>
    <row r="9" spans="1:13" ht="24.95" customHeight="1">
      <c r="A9" s="2">
        <v>4</v>
      </c>
      <c r="B9" s="44" t="s">
        <v>92</v>
      </c>
      <c r="C9" s="26">
        <v>19</v>
      </c>
      <c r="D9" s="15">
        <f t="shared" si="0"/>
        <v>0.79166666666666663</v>
      </c>
      <c r="E9" s="26">
        <v>15</v>
      </c>
      <c r="F9" s="15">
        <f t="shared" si="1"/>
        <v>0.75</v>
      </c>
      <c r="G9" s="26">
        <v>20</v>
      </c>
      <c r="H9" s="15">
        <f t="shared" si="2"/>
        <v>0.83333333333333337</v>
      </c>
      <c r="I9" s="26">
        <v>12</v>
      </c>
      <c r="J9" s="15">
        <f t="shared" si="3"/>
        <v>0.52173913043478259</v>
      </c>
      <c r="K9" s="26">
        <v>14</v>
      </c>
      <c r="L9" s="15">
        <f t="shared" si="4"/>
        <v>0.56000000000000005</v>
      </c>
      <c r="M9" s="64">
        <f t="shared" si="5"/>
        <v>0.69134782608695655</v>
      </c>
    </row>
    <row r="10" spans="1:13" ht="24.95" customHeight="1">
      <c r="A10" s="2">
        <v>5</v>
      </c>
      <c r="B10" s="44" t="s">
        <v>93</v>
      </c>
      <c r="C10" s="26">
        <v>21</v>
      </c>
      <c r="D10" s="15">
        <f t="shared" si="0"/>
        <v>0.875</v>
      </c>
      <c r="E10" s="26">
        <v>15</v>
      </c>
      <c r="F10" s="15">
        <f t="shared" si="1"/>
        <v>0.75</v>
      </c>
      <c r="G10" s="26">
        <v>22</v>
      </c>
      <c r="H10" s="15">
        <f t="shared" si="2"/>
        <v>0.91666666666666663</v>
      </c>
      <c r="I10" s="26">
        <v>19</v>
      </c>
      <c r="J10" s="15">
        <f t="shared" si="3"/>
        <v>0.82608695652173914</v>
      </c>
      <c r="K10" s="26">
        <v>22</v>
      </c>
      <c r="L10" s="15">
        <f t="shared" si="4"/>
        <v>0.88</v>
      </c>
      <c r="M10" s="64">
        <f t="shared" si="5"/>
        <v>0.84955072463768122</v>
      </c>
    </row>
    <row r="11" spans="1:13" ht="24.95" customHeight="1">
      <c r="A11" s="2">
        <v>6</v>
      </c>
      <c r="B11" s="44" t="s">
        <v>94</v>
      </c>
      <c r="C11" s="26">
        <v>14</v>
      </c>
      <c r="D11" s="15">
        <f t="shared" si="0"/>
        <v>0.58333333333333337</v>
      </c>
      <c r="E11" s="26">
        <v>12</v>
      </c>
      <c r="F11" s="15">
        <f t="shared" si="1"/>
        <v>0.6</v>
      </c>
      <c r="G11" s="26">
        <v>16</v>
      </c>
      <c r="H11" s="15">
        <f t="shared" si="2"/>
        <v>0.66666666666666663</v>
      </c>
      <c r="I11" s="26">
        <v>11</v>
      </c>
      <c r="J11" s="15">
        <f t="shared" si="3"/>
        <v>0.47826086956521741</v>
      </c>
      <c r="K11" s="26">
        <v>12</v>
      </c>
      <c r="L11" s="15">
        <f t="shared" si="4"/>
        <v>0.48</v>
      </c>
      <c r="M11" s="64">
        <f t="shared" si="5"/>
        <v>0.56165217391304345</v>
      </c>
    </row>
    <row r="12" spans="1:13" ht="24.95" customHeight="1">
      <c r="A12" s="2">
        <v>7</v>
      </c>
      <c r="B12" s="44" t="s">
        <v>95</v>
      </c>
      <c r="C12" s="26">
        <v>14</v>
      </c>
      <c r="D12" s="15">
        <f t="shared" si="0"/>
        <v>0.58333333333333337</v>
      </c>
      <c r="E12" s="26">
        <v>14</v>
      </c>
      <c r="F12" s="15">
        <f t="shared" si="1"/>
        <v>0.7</v>
      </c>
      <c r="G12" s="26">
        <v>17</v>
      </c>
      <c r="H12" s="15">
        <f t="shared" si="2"/>
        <v>0.70833333333333337</v>
      </c>
      <c r="I12" s="26">
        <v>15</v>
      </c>
      <c r="J12" s="15">
        <f t="shared" si="3"/>
        <v>0.65217391304347827</v>
      </c>
      <c r="K12" s="26">
        <v>16</v>
      </c>
      <c r="L12" s="15">
        <f t="shared" si="4"/>
        <v>0.64</v>
      </c>
      <c r="M12" s="64">
        <f t="shared" si="5"/>
        <v>0.656768115942029</v>
      </c>
    </row>
    <row r="13" spans="1:13" ht="24.95" customHeight="1">
      <c r="A13" s="2">
        <v>8</v>
      </c>
      <c r="B13" s="44" t="s">
        <v>96</v>
      </c>
      <c r="C13" s="26">
        <v>16</v>
      </c>
      <c r="D13" s="15">
        <f t="shared" si="0"/>
        <v>0.66666666666666663</v>
      </c>
      <c r="E13" s="26">
        <v>12</v>
      </c>
      <c r="F13" s="15">
        <f t="shared" si="1"/>
        <v>0.6</v>
      </c>
      <c r="G13" s="26">
        <v>16</v>
      </c>
      <c r="H13" s="15">
        <f t="shared" si="2"/>
        <v>0.66666666666666663</v>
      </c>
      <c r="I13" s="26">
        <v>15</v>
      </c>
      <c r="J13" s="15">
        <f t="shared" si="3"/>
        <v>0.65217391304347827</v>
      </c>
      <c r="K13" s="26">
        <v>16</v>
      </c>
      <c r="L13" s="15">
        <f t="shared" si="4"/>
        <v>0.64</v>
      </c>
      <c r="M13" s="64">
        <f t="shared" si="5"/>
        <v>0.64510144927536228</v>
      </c>
    </row>
    <row r="14" spans="1:13" ht="24.95" customHeight="1">
      <c r="A14" s="2">
        <v>9</v>
      </c>
      <c r="B14" s="44" t="s">
        <v>97</v>
      </c>
      <c r="C14" s="26">
        <v>13</v>
      </c>
      <c r="D14" s="15">
        <f t="shared" si="0"/>
        <v>0.54166666666666663</v>
      </c>
      <c r="E14" s="26">
        <v>13</v>
      </c>
      <c r="F14" s="15">
        <f t="shared" si="1"/>
        <v>0.65</v>
      </c>
      <c r="G14" s="26">
        <v>13</v>
      </c>
      <c r="H14" s="15">
        <f t="shared" si="2"/>
        <v>0.54166666666666663</v>
      </c>
      <c r="I14" s="26">
        <v>8</v>
      </c>
      <c r="J14" s="15">
        <f t="shared" si="3"/>
        <v>0.34782608695652173</v>
      </c>
      <c r="K14" s="26">
        <v>8</v>
      </c>
      <c r="L14" s="15">
        <f t="shared" si="4"/>
        <v>0.32</v>
      </c>
      <c r="M14" s="64">
        <f t="shared" si="5"/>
        <v>0.48023188405797096</v>
      </c>
    </row>
    <row r="15" spans="1:13" ht="24.95" customHeight="1">
      <c r="A15" s="2">
        <v>10</v>
      </c>
      <c r="B15" s="44" t="s">
        <v>98</v>
      </c>
      <c r="C15" s="26">
        <v>14</v>
      </c>
      <c r="D15" s="15">
        <f t="shared" si="0"/>
        <v>0.58333333333333337</v>
      </c>
      <c r="E15" s="26">
        <v>13</v>
      </c>
      <c r="F15" s="15">
        <f t="shared" si="1"/>
        <v>0.65</v>
      </c>
      <c r="G15" s="26">
        <v>14</v>
      </c>
      <c r="H15" s="15">
        <f t="shared" si="2"/>
        <v>0.58333333333333337</v>
      </c>
      <c r="I15" s="26">
        <v>8</v>
      </c>
      <c r="J15" s="15">
        <f t="shared" si="3"/>
        <v>0.34782608695652173</v>
      </c>
      <c r="K15" s="26">
        <v>8</v>
      </c>
      <c r="L15" s="15">
        <f t="shared" si="4"/>
        <v>0.32</v>
      </c>
      <c r="M15" s="64">
        <f t="shared" si="5"/>
        <v>0.49689855072463773</v>
      </c>
    </row>
    <row r="16" spans="1:13" ht="24.95" customHeight="1">
      <c r="A16" s="2">
        <v>11</v>
      </c>
      <c r="B16" s="44" t="s">
        <v>99</v>
      </c>
      <c r="C16" s="26">
        <v>16</v>
      </c>
      <c r="D16" s="15">
        <f t="shared" si="0"/>
        <v>0.66666666666666663</v>
      </c>
      <c r="E16" s="26">
        <v>13</v>
      </c>
      <c r="F16" s="15">
        <f t="shared" si="1"/>
        <v>0.65</v>
      </c>
      <c r="G16" s="26">
        <v>17</v>
      </c>
      <c r="H16" s="15">
        <f t="shared" si="2"/>
        <v>0.70833333333333337</v>
      </c>
      <c r="I16" s="26">
        <v>15</v>
      </c>
      <c r="J16" s="15">
        <f t="shared" si="3"/>
        <v>0.65217391304347827</v>
      </c>
      <c r="K16" s="26">
        <v>15</v>
      </c>
      <c r="L16" s="15">
        <f t="shared" si="4"/>
        <v>0.6</v>
      </c>
      <c r="M16" s="64">
        <f t="shared" si="5"/>
        <v>0.65543478260869559</v>
      </c>
    </row>
    <row r="17" spans="1:13" ht="24.95" customHeight="1">
      <c r="A17" s="2">
        <v>12</v>
      </c>
      <c r="B17" s="44" t="s">
        <v>100</v>
      </c>
      <c r="C17" s="26">
        <v>20</v>
      </c>
      <c r="D17" s="15">
        <f t="shared" si="0"/>
        <v>0.83333333333333337</v>
      </c>
      <c r="E17" s="26">
        <v>17</v>
      </c>
      <c r="F17" s="15">
        <f t="shared" si="1"/>
        <v>0.85</v>
      </c>
      <c r="G17" s="26">
        <v>21</v>
      </c>
      <c r="H17" s="15">
        <f t="shared" si="2"/>
        <v>0.875</v>
      </c>
      <c r="I17" s="26">
        <v>15</v>
      </c>
      <c r="J17" s="15">
        <f t="shared" si="3"/>
        <v>0.65217391304347827</v>
      </c>
      <c r="K17" s="26">
        <v>15</v>
      </c>
      <c r="L17" s="15">
        <f t="shared" si="4"/>
        <v>0.6</v>
      </c>
      <c r="M17" s="64">
        <f t="shared" si="5"/>
        <v>0.76210144927536239</v>
      </c>
    </row>
    <row r="18" spans="1:13" ht="24.95" customHeight="1">
      <c r="A18" s="2">
        <v>13</v>
      </c>
      <c r="B18" s="44" t="s">
        <v>101</v>
      </c>
      <c r="C18" s="26">
        <v>18</v>
      </c>
      <c r="D18" s="15">
        <f t="shared" si="0"/>
        <v>0.75</v>
      </c>
      <c r="E18" s="26">
        <v>14</v>
      </c>
      <c r="F18" s="15">
        <f t="shared" si="1"/>
        <v>0.7</v>
      </c>
      <c r="G18" s="26">
        <v>19</v>
      </c>
      <c r="H18" s="15">
        <f t="shared" si="2"/>
        <v>0.79166666666666663</v>
      </c>
      <c r="I18" s="26">
        <v>14</v>
      </c>
      <c r="J18" s="15">
        <f t="shared" si="3"/>
        <v>0.60869565217391308</v>
      </c>
      <c r="K18" s="26">
        <v>13</v>
      </c>
      <c r="L18" s="15">
        <f t="shared" si="4"/>
        <v>0.52</v>
      </c>
      <c r="M18" s="64">
        <f t="shared" si="5"/>
        <v>0.67407246376811591</v>
      </c>
    </row>
    <row r="19" spans="1:13" ht="24.95" customHeight="1">
      <c r="A19" s="2">
        <v>14</v>
      </c>
      <c r="B19" s="44" t="s">
        <v>102</v>
      </c>
      <c r="C19" s="26">
        <v>19</v>
      </c>
      <c r="D19" s="15">
        <f t="shared" si="0"/>
        <v>0.79166666666666663</v>
      </c>
      <c r="E19" s="26">
        <v>14</v>
      </c>
      <c r="F19" s="15">
        <f t="shared" si="1"/>
        <v>0.7</v>
      </c>
      <c r="G19" s="26">
        <v>17</v>
      </c>
      <c r="H19" s="15">
        <f t="shared" si="2"/>
        <v>0.70833333333333337</v>
      </c>
      <c r="I19" s="26">
        <v>12</v>
      </c>
      <c r="J19" s="15">
        <f t="shared" si="3"/>
        <v>0.52173913043478259</v>
      </c>
      <c r="K19" s="26">
        <v>15</v>
      </c>
      <c r="L19" s="15">
        <f t="shared" si="4"/>
        <v>0.6</v>
      </c>
      <c r="M19" s="64">
        <f t="shared" si="5"/>
        <v>0.66434782608695664</v>
      </c>
    </row>
    <row r="20" spans="1:13" ht="24.95" customHeight="1">
      <c r="A20" s="2">
        <v>15</v>
      </c>
      <c r="B20" s="44" t="s">
        <v>103</v>
      </c>
      <c r="C20" s="26">
        <v>18</v>
      </c>
      <c r="D20" s="15">
        <f t="shared" si="0"/>
        <v>0.75</v>
      </c>
      <c r="E20" s="26">
        <v>12</v>
      </c>
      <c r="F20" s="15">
        <f t="shared" si="1"/>
        <v>0.6</v>
      </c>
      <c r="G20" s="26">
        <v>19</v>
      </c>
      <c r="H20" s="15">
        <f t="shared" si="2"/>
        <v>0.79166666666666663</v>
      </c>
      <c r="I20" s="26">
        <v>13</v>
      </c>
      <c r="J20" s="15">
        <f t="shared" si="3"/>
        <v>0.56521739130434778</v>
      </c>
      <c r="K20" s="26">
        <v>12</v>
      </c>
      <c r="L20" s="15">
        <f t="shared" si="4"/>
        <v>0.48</v>
      </c>
      <c r="M20" s="64">
        <f t="shared" si="5"/>
        <v>0.6373768115942029</v>
      </c>
    </row>
    <row r="21" spans="1:13" ht="24.95" customHeight="1">
      <c r="A21" s="2">
        <v>16</v>
      </c>
      <c r="B21" s="44" t="s">
        <v>104</v>
      </c>
      <c r="C21" s="26">
        <v>15</v>
      </c>
      <c r="D21" s="15">
        <f t="shared" si="0"/>
        <v>0.625</v>
      </c>
      <c r="E21" s="26">
        <v>13</v>
      </c>
      <c r="F21" s="15">
        <f t="shared" si="1"/>
        <v>0.65</v>
      </c>
      <c r="G21" s="26">
        <v>18</v>
      </c>
      <c r="H21" s="15">
        <f t="shared" si="2"/>
        <v>0.75</v>
      </c>
      <c r="I21" s="26">
        <v>15</v>
      </c>
      <c r="J21" s="15">
        <f t="shared" si="3"/>
        <v>0.65217391304347827</v>
      </c>
      <c r="K21" s="26">
        <v>15</v>
      </c>
      <c r="L21" s="15">
        <f t="shared" si="4"/>
        <v>0.6</v>
      </c>
      <c r="M21" s="64">
        <f t="shared" si="5"/>
        <v>0.65543478260869559</v>
      </c>
    </row>
    <row r="22" spans="1:13" ht="24.95" customHeight="1">
      <c r="A22" s="2">
        <v>17</v>
      </c>
      <c r="B22" s="44" t="s">
        <v>105</v>
      </c>
      <c r="C22" s="26">
        <v>18</v>
      </c>
      <c r="D22" s="15">
        <f t="shared" si="0"/>
        <v>0.75</v>
      </c>
      <c r="E22" s="26">
        <v>13</v>
      </c>
      <c r="F22" s="15">
        <f t="shared" si="1"/>
        <v>0.65</v>
      </c>
      <c r="G22" s="26">
        <v>17</v>
      </c>
      <c r="H22" s="15">
        <f t="shared" si="2"/>
        <v>0.70833333333333337</v>
      </c>
      <c r="I22" s="26">
        <v>14</v>
      </c>
      <c r="J22" s="15">
        <f t="shared" si="3"/>
        <v>0.60869565217391308</v>
      </c>
      <c r="K22" s="26">
        <v>16</v>
      </c>
      <c r="L22" s="15">
        <f t="shared" si="4"/>
        <v>0.64</v>
      </c>
      <c r="M22" s="64">
        <f t="shared" si="5"/>
        <v>0.67140579710144932</v>
      </c>
    </row>
    <row r="23" spans="1:13" ht="24.95" customHeight="1">
      <c r="A23" s="2">
        <v>18</v>
      </c>
      <c r="B23" s="44" t="s">
        <v>106</v>
      </c>
      <c r="C23" s="26">
        <v>17</v>
      </c>
      <c r="D23" s="15">
        <f t="shared" si="0"/>
        <v>0.70833333333333337</v>
      </c>
      <c r="E23" s="26">
        <v>14</v>
      </c>
      <c r="F23" s="15">
        <f t="shared" si="1"/>
        <v>0.7</v>
      </c>
      <c r="G23" s="26">
        <v>20</v>
      </c>
      <c r="H23" s="15">
        <f t="shared" si="2"/>
        <v>0.83333333333333337</v>
      </c>
      <c r="I23" s="26">
        <v>15</v>
      </c>
      <c r="J23" s="15">
        <f t="shared" si="3"/>
        <v>0.65217391304347827</v>
      </c>
      <c r="K23" s="26">
        <v>18</v>
      </c>
      <c r="L23" s="15">
        <f t="shared" si="4"/>
        <v>0.72</v>
      </c>
      <c r="M23" s="64">
        <f t="shared" si="5"/>
        <v>0.72276811594202894</v>
      </c>
    </row>
    <row r="24" spans="1:13" ht="24.95" customHeight="1">
      <c r="A24" s="2">
        <v>19</v>
      </c>
      <c r="B24" s="44" t="s">
        <v>107</v>
      </c>
      <c r="C24" s="26">
        <v>13</v>
      </c>
      <c r="D24" s="15">
        <f t="shared" si="0"/>
        <v>0.54166666666666663</v>
      </c>
      <c r="E24" s="26">
        <v>14</v>
      </c>
      <c r="F24" s="15">
        <f t="shared" si="1"/>
        <v>0.7</v>
      </c>
      <c r="G24" s="26">
        <v>14</v>
      </c>
      <c r="H24" s="15">
        <f t="shared" si="2"/>
        <v>0.58333333333333337</v>
      </c>
      <c r="I24" s="26">
        <v>10</v>
      </c>
      <c r="J24" s="15">
        <f t="shared" si="3"/>
        <v>0.43478260869565216</v>
      </c>
      <c r="K24" s="26">
        <v>8</v>
      </c>
      <c r="L24" s="15">
        <f t="shared" si="4"/>
        <v>0.32</v>
      </c>
      <c r="M24" s="64">
        <f t="shared" si="5"/>
        <v>0.51595652173913042</v>
      </c>
    </row>
    <row r="25" spans="1:13" ht="24.95" customHeight="1">
      <c r="A25" s="2">
        <v>20</v>
      </c>
      <c r="B25" s="44" t="s">
        <v>108</v>
      </c>
      <c r="C25" s="26">
        <v>20</v>
      </c>
      <c r="D25" s="15">
        <f t="shared" si="0"/>
        <v>0.83333333333333337</v>
      </c>
      <c r="E25" s="26">
        <v>17</v>
      </c>
      <c r="F25" s="15">
        <f t="shared" si="1"/>
        <v>0.85</v>
      </c>
      <c r="G25" s="26">
        <v>22</v>
      </c>
      <c r="H25" s="15">
        <f t="shared" si="2"/>
        <v>0.91666666666666663</v>
      </c>
      <c r="I25" s="26">
        <v>21</v>
      </c>
      <c r="J25" s="15">
        <f t="shared" si="3"/>
        <v>0.91304347826086951</v>
      </c>
      <c r="K25" s="26">
        <v>20</v>
      </c>
      <c r="L25" s="15">
        <f t="shared" si="4"/>
        <v>0.8</v>
      </c>
      <c r="M25" s="64">
        <f t="shared" si="5"/>
        <v>0.86260869565217391</v>
      </c>
    </row>
    <row r="26" spans="1:13" ht="24.95" customHeight="1">
      <c r="A26" s="2">
        <v>21</v>
      </c>
      <c r="B26" s="44" t="s">
        <v>109</v>
      </c>
      <c r="C26" s="26">
        <v>11</v>
      </c>
      <c r="D26" s="15">
        <f t="shared" si="0"/>
        <v>0.45833333333333331</v>
      </c>
      <c r="E26" s="26">
        <v>10</v>
      </c>
      <c r="F26" s="15">
        <f t="shared" si="1"/>
        <v>0.5</v>
      </c>
      <c r="G26" s="26">
        <v>11</v>
      </c>
      <c r="H26" s="15">
        <f t="shared" si="2"/>
        <v>0.45833333333333331</v>
      </c>
      <c r="I26" s="26">
        <v>8</v>
      </c>
      <c r="J26" s="15">
        <f t="shared" si="3"/>
        <v>0.34782608695652173</v>
      </c>
      <c r="K26" s="26">
        <v>8</v>
      </c>
      <c r="L26" s="15">
        <f t="shared" si="4"/>
        <v>0.32</v>
      </c>
      <c r="M26" s="64">
        <f t="shared" si="5"/>
        <v>0.41689855072463766</v>
      </c>
    </row>
    <row r="27" spans="1:13" ht="24.95" customHeight="1">
      <c r="A27" s="2">
        <v>22</v>
      </c>
      <c r="B27" s="44" t="s">
        <v>110</v>
      </c>
      <c r="C27" s="26">
        <v>16</v>
      </c>
      <c r="D27" s="15">
        <f t="shared" si="0"/>
        <v>0.66666666666666663</v>
      </c>
      <c r="E27" s="26">
        <v>13</v>
      </c>
      <c r="F27" s="15">
        <f t="shared" si="1"/>
        <v>0.65</v>
      </c>
      <c r="G27" s="26">
        <v>17</v>
      </c>
      <c r="H27" s="15">
        <f t="shared" si="2"/>
        <v>0.70833333333333337</v>
      </c>
      <c r="I27" s="26">
        <v>13</v>
      </c>
      <c r="J27" s="15">
        <f t="shared" si="3"/>
        <v>0.56521739130434778</v>
      </c>
      <c r="K27" s="26">
        <v>16</v>
      </c>
      <c r="L27" s="15">
        <f t="shared" si="4"/>
        <v>0.64</v>
      </c>
      <c r="M27" s="64">
        <f t="shared" si="5"/>
        <v>0.6460434782608695</v>
      </c>
    </row>
    <row r="28" spans="1:13" ht="24.95" customHeight="1">
      <c r="A28" s="2">
        <v>23</v>
      </c>
      <c r="B28" s="44" t="s">
        <v>111</v>
      </c>
      <c r="C28" s="26">
        <v>19</v>
      </c>
      <c r="D28" s="15">
        <f t="shared" si="0"/>
        <v>0.79166666666666663</v>
      </c>
      <c r="E28" s="26">
        <v>15</v>
      </c>
      <c r="F28" s="15">
        <f t="shared" si="1"/>
        <v>0.75</v>
      </c>
      <c r="G28" s="26">
        <v>18</v>
      </c>
      <c r="H28" s="15">
        <f t="shared" si="2"/>
        <v>0.75</v>
      </c>
      <c r="I28" s="26">
        <v>15</v>
      </c>
      <c r="J28" s="15">
        <f t="shared" si="3"/>
        <v>0.65217391304347827</v>
      </c>
      <c r="K28" s="26">
        <v>19</v>
      </c>
      <c r="L28" s="15">
        <f t="shared" si="4"/>
        <v>0.76</v>
      </c>
      <c r="M28" s="64">
        <f t="shared" si="5"/>
        <v>0.74076811594202885</v>
      </c>
    </row>
    <row r="29" spans="1:13" ht="24.95" customHeight="1">
      <c r="A29" s="2">
        <v>24</v>
      </c>
      <c r="B29" s="44" t="s">
        <v>112</v>
      </c>
      <c r="C29" s="26">
        <v>20</v>
      </c>
      <c r="D29" s="15">
        <f t="shared" si="0"/>
        <v>0.83333333333333337</v>
      </c>
      <c r="E29" s="26">
        <v>16</v>
      </c>
      <c r="F29" s="15">
        <f t="shared" si="1"/>
        <v>0.8</v>
      </c>
      <c r="G29" s="26">
        <v>19</v>
      </c>
      <c r="H29" s="15">
        <f t="shared" si="2"/>
        <v>0.79166666666666663</v>
      </c>
      <c r="I29" s="26">
        <v>15</v>
      </c>
      <c r="J29" s="15">
        <f t="shared" si="3"/>
        <v>0.65217391304347827</v>
      </c>
      <c r="K29" s="26">
        <v>16</v>
      </c>
      <c r="L29" s="15">
        <f t="shared" si="4"/>
        <v>0.64</v>
      </c>
      <c r="M29" s="64">
        <f t="shared" si="5"/>
        <v>0.74343478260869567</v>
      </c>
    </row>
    <row r="30" spans="1:13" ht="24.95" customHeight="1">
      <c r="A30" s="2">
        <v>25</v>
      </c>
      <c r="B30" s="44" t="s">
        <v>113</v>
      </c>
      <c r="C30" s="26">
        <v>17</v>
      </c>
      <c r="D30" s="15">
        <f t="shared" si="0"/>
        <v>0.70833333333333337</v>
      </c>
      <c r="E30" s="26">
        <v>15</v>
      </c>
      <c r="F30" s="15">
        <f t="shared" si="1"/>
        <v>0.75</v>
      </c>
      <c r="G30" s="26">
        <v>16</v>
      </c>
      <c r="H30" s="15">
        <f t="shared" si="2"/>
        <v>0.66666666666666663</v>
      </c>
      <c r="I30" s="26">
        <v>17</v>
      </c>
      <c r="J30" s="15">
        <f t="shared" si="3"/>
        <v>0.73913043478260865</v>
      </c>
      <c r="K30" s="26">
        <v>14</v>
      </c>
      <c r="L30" s="15">
        <f t="shared" si="4"/>
        <v>0.56000000000000005</v>
      </c>
      <c r="M30" s="64">
        <f t="shared" si="5"/>
        <v>0.6848260869565217</v>
      </c>
    </row>
    <row r="31" spans="1:13" ht="24.95" customHeight="1">
      <c r="A31" s="2">
        <v>26</v>
      </c>
      <c r="B31" s="44" t="s">
        <v>114</v>
      </c>
      <c r="C31" s="26">
        <v>15</v>
      </c>
      <c r="D31" s="15">
        <f t="shared" si="0"/>
        <v>0.625</v>
      </c>
      <c r="E31" s="26">
        <v>11</v>
      </c>
      <c r="F31" s="15">
        <f t="shared" si="1"/>
        <v>0.55000000000000004</v>
      </c>
      <c r="G31" s="26">
        <v>15</v>
      </c>
      <c r="H31" s="15">
        <f t="shared" si="2"/>
        <v>0.625</v>
      </c>
      <c r="I31" s="26">
        <v>14</v>
      </c>
      <c r="J31" s="15">
        <f t="shared" si="3"/>
        <v>0.60869565217391308</v>
      </c>
      <c r="K31" s="26">
        <v>11</v>
      </c>
      <c r="L31" s="15">
        <f t="shared" si="4"/>
        <v>0.44</v>
      </c>
      <c r="M31" s="64">
        <f t="shared" si="5"/>
        <v>0.56973913043478253</v>
      </c>
    </row>
    <row r="32" spans="1:13" ht="24.95" customHeight="1">
      <c r="A32" s="2">
        <v>27</v>
      </c>
      <c r="B32" s="44" t="s">
        <v>115</v>
      </c>
      <c r="C32" s="26">
        <v>17</v>
      </c>
      <c r="D32" s="15">
        <f t="shared" si="0"/>
        <v>0.70833333333333337</v>
      </c>
      <c r="E32" s="26">
        <v>12</v>
      </c>
      <c r="F32" s="15">
        <f t="shared" si="1"/>
        <v>0.6</v>
      </c>
      <c r="G32" s="26">
        <v>17</v>
      </c>
      <c r="H32" s="15">
        <f t="shared" si="2"/>
        <v>0.70833333333333337</v>
      </c>
      <c r="I32" s="26">
        <v>19</v>
      </c>
      <c r="J32" s="15">
        <f t="shared" si="3"/>
        <v>0.82608695652173914</v>
      </c>
      <c r="K32" s="26">
        <v>18</v>
      </c>
      <c r="L32" s="15">
        <f t="shared" si="4"/>
        <v>0.72</v>
      </c>
      <c r="M32" s="64">
        <f t="shared" si="5"/>
        <v>0.7125507246376811</v>
      </c>
    </row>
    <row r="33" spans="1:13" ht="24.95" customHeight="1">
      <c r="A33" s="2">
        <v>28</v>
      </c>
      <c r="B33" s="44" t="s">
        <v>116</v>
      </c>
      <c r="C33" s="26">
        <v>15</v>
      </c>
      <c r="D33" s="15">
        <f t="shared" si="0"/>
        <v>0.625</v>
      </c>
      <c r="E33" s="26">
        <v>14</v>
      </c>
      <c r="F33" s="15">
        <f t="shared" si="1"/>
        <v>0.7</v>
      </c>
      <c r="G33" s="26">
        <v>14</v>
      </c>
      <c r="H33" s="15">
        <f t="shared" si="2"/>
        <v>0.58333333333333337</v>
      </c>
      <c r="I33" s="26">
        <v>8</v>
      </c>
      <c r="J33" s="15">
        <f t="shared" si="3"/>
        <v>0.34782608695652173</v>
      </c>
      <c r="K33" s="26">
        <v>8</v>
      </c>
      <c r="L33" s="15">
        <f t="shared" si="4"/>
        <v>0.32</v>
      </c>
      <c r="M33" s="64">
        <f t="shared" si="5"/>
        <v>0.51523188405797093</v>
      </c>
    </row>
    <row r="34" spans="1:13" ht="24.95" customHeight="1">
      <c r="A34" s="2">
        <v>29</v>
      </c>
      <c r="B34" s="44" t="s">
        <v>117</v>
      </c>
      <c r="C34" s="26">
        <v>13</v>
      </c>
      <c r="D34" s="15">
        <f t="shared" si="0"/>
        <v>0.54166666666666663</v>
      </c>
      <c r="E34" s="26">
        <v>13</v>
      </c>
      <c r="F34" s="15">
        <f t="shared" si="1"/>
        <v>0.65</v>
      </c>
      <c r="G34" s="26">
        <v>17</v>
      </c>
      <c r="H34" s="15">
        <f t="shared" si="2"/>
        <v>0.70833333333333337</v>
      </c>
      <c r="I34" s="26">
        <v>17</v>
      </c>
      <c r="J34" s="15">
        <f t="shared" si="3"/>
        <v>0.73913043478260865</v>
      </c>
      <c r="K34" s="26">
        <v>17</v>
      </c>
      <c r="L34" s="15">
        <f t="shared" si="4"/>
        <v>0.68</v>
      </c>
      <c r="M34" s="64">
        <f t="shared" si="5"/>
        <v>0.66382608695652179</v>
      </c>
    </row>
    <row r="35" spans="1:13" ht="24.95" customHeight="1">
      <c r="A35" s="2">
        <v>30</v>
      </c>
      <c r="B35" s="44" t="s">
        <v>118</v>
      </c>
      <c r="C35" s="26">
        <v>16</v>
      </c>
      <c r="D35" s="15">
        <f t="shared" si="0"/>
        <v>0.66666666666666663</v>
      </c>
      <c r="E35" s="26">
        <v>14</v>
      </c>
      <c r="F35" s="15">
        <f t="shared" si="1"/>
        <v>0.7</v>
      </c>
      <c r="G35" s="26">
        <v>17</v>
      </c>
      <c r="H35" s="15">
        <f t="shared" si="2"/>
        <v>0.70833333333333337</v>
      </c>
      <c r="I35" s="26">
        <v>16</v>
      </c>
      <c r="J35" s="15">
        <f t="shared" si="3"/>
        <v>0.69565217391304346</v>
      </c>
      <c r="K35" s="26">
        <v>18</v>
      </c>
      <c r="L35" s="15">
        <f t="shared" si="4"/>
        <v>0.72</v>
      </c>
      <c r="M35" s="64">
        <f t="shared" si="5"/>
        <v>0.69813043478260872</v>
      </c>
    </row>
    <row r="36" spans="1:13" ht="24.95" customHeight="1">
      <c r="A36" s="2">
        <v>31</v>
      </c>
      <c r="B36" s="44" t="s">
        <v>119</v>
      </c>
      <c r="C36" s="26">
        <v>14</v>
      </c>
      <c r="D36" s="15">
        <f t="shared" si="0"/>
        <v>0.58333333333333337</v>
      </c>
      <c r="E36" s="26">
        <v>13</v>
      </c>
      <c r="F36" s="15">
        <f t="shared" si="1"/>
        <v>0.65</v>
      </c>
      <c r="G36" s="26">
        <v>14</v>
      </c>
      <c r="H36" s="15">
        <f t="shared" si="2"/>
        <v>0.58333333333333337</v>
      </c>
      <c r="I36" s="26">
        <v>8</v>
      </c>
      <c r="J36" s="15">
        <f t="shared" si="3"/>
        <v>0.34782608695652173</v>
      </c>
      <c r="K36" s="26">
        <v>8</v>
      </c>
      <c r="L36" s="15">
        <f t="shared" si="4"/>
        <v>0.32</v>
      </c>
      <c r="M36" s="64">
        <f t="shared" si="5"/>
        <v>0.49689855072463773</v>
      </c>
    </row>
    <row r="37" spans="1:13" ht="24.95" customHeight="1">
      <c r="A37" s="2">
        <v>32</v>
      </c>
      <c r="B37" s="44" t="s">
        <v>120</v>
      </c>
      <c r="C37" s="26">
        <v>19</v>
      </c>
      <c r="D37" s="15">
        <f t="shared" si="0"/>
        <v>0.79166666666666663</v>
      </c>
      <c r="E37" s="26">
        <v>16</v>
      </c>
      <c r="F37" s="15">
        <f t="shared" si="1"/>
        <v>0.8</v>
      </c>
      <c r="G37" s="26">
        <v>18</v>
      </c>
      <c r="H37" s="15">
        <f t="shared" si="2"/>
        <v>0.75</v>
      </c>
      <c r="I37" s="26">
        <v>14</v>
      </c>
      <c r="J37" s="15">
        <f t="shared" si="3"/>
        <v>0.60869565217391308</v>
      </c>
      <c r="K37" s="26">
        <v>13</v>
      </c>
      <c r="L37" s="15">
        <f t="shared" si="4"/>
        <v>0.52</v>
      </c>
      <c r="M37" s="64">
        <f t="shared" si="5"/>
        <v>0.69407246376811593</v>
      </c>
    </row>
    <row r="38" spans="1:13" ht="24.95" customHeight="1">
      <c r="A38" s="2">
        <v>33</v>
      </c>
      <c r="B38" s="44" t="s">
        <v>121</v>
      </c>
      <c r="C38" s="26">
        <v>16</v>
      </c>
      <c r="D38" s="15">
        <f t="shared" si="0"/>
        <v>0.66666666666666663</v>
      </c>
      <c r="E38" s="26">
        <v>14</v>
      </c>
      <c r="F38" s="15">
        <f t="shared" si="1"/>
        <v>0.7</v>
      </c>
      <c r="G38" s="26">
        <v>16</v>
      </c>
      <c r="H38" s="15">
        <f t="shared" si="2"/>
        <v>0.66666666666666663</v>
      </c>
      <c r="I38" s="26">
        <v>14</v>
      </c>
      <c r="J38" s="15">
        <f t="shared" si="3"/>
        <v>0.60869565217391308</v>
      </c>
      <c r="K38" s="26">
        <v>12</v>
      </c>
      <c r="L38" s="15">
        <f t="shared" si="4"/>
        <v>0.48</v>
      </c>
      <c r="M38" s="64">
        <f t="shared" si="5"/>
        <v>0.62440579710144928</v>
      </c>
    </row>
    <row r="39" spans="1:13" ht="24.95" customHeight="1">
      <c r="A39" s="2">
        <v>34</v>
      </c>
      <c r="B39" s="44" t="s">
        <v>122</v>
      </c>
      <c r="C39" s="26">
        <v>18</v>
      </c>
      <c r="D39" s="15">
        <f t="shared" si="0"/>
        <v>0.75</v>
      </c>
      <c r="E39" s="26">
        <v>16</v>
      </c>
      <c r="F39" s="15">
        <f t="shared" si="1"/>
        <v>0.8</v>
      </c>
      <c r="G39" s="26">
        <v>16</v>
      </c>
      <c r="H39" s="15">
        <f t="shared" si="2"/>
        <v>0.66666666666666663</v>
      </c>
      <c r="I39" s="26">
        <v>6</v>
      </c>
      <c r="J39" s="15">
        <f t="shared" si="3"/>
        <v>0.2608695652173913</v>
      </c>
      <c r="K39" s="26">
        <v>7</v>
      </c>
      <c r="L39" s="15">
        <f t="shared" si="4"/>
        <v>0.28000000000000003</v>
      </c>
      <c r="M39" s="64">
        <f t="shared" si="5"/>
        <v>0.55150724637681159</v>
      </c>
    </row>
    <row r="40" spans="1:13" ht="24.95" customHeight="1">
      <c r="A40" s="2">
        <v>35</v>
      </c>
      <c r="B40" s="44" t="s">
        <v>123</v>
      </c>
      <c r="C40" s="26">
        <v>3</v>
      </c>
      <c r="D40" s="15">
        <f t="shared" si="0"/>
        <v>0.125</v>
      </c>
      <c r="E40" s="26">
        <v>3</v>
      </c>
      <c r="F40" s="15">
        <f t="shared" si="1"/>
        <v>0.15</v>
      </c>
      <c r="G40" s="26">
        <v>3</v>
      </c>
      <c r="H40" s="15">
        <f t="shared" si="2"/>
        <v>0.125</v>
      </c>
      <c r="I40" s="26">
        <v>3</v>
      </c>
      <c r="J40" s="15">
        <f t="shared" si="3"/>
        <v>0.13043478260869565</v>
      </c>
      <c r="K40" s="26">
        <v>3</v>
      </c>
      <c r="L40" s="15">
        <f t="shared" si="4"/>
        <v>0.12</v>
      </c>
      <c r="M40" s="106">
        <f t="shared" si="5"/>
        <v>0.13008695652173913</v>
      </c>
    </row>
    <row r="41" spans="1:13" ht="24.95" customHeight="1">
      <c r="A41" s="2">
        <v>36</v>
      </c>
      <c r="B41" s="44" t="s">
        <v>124</v>
      </c>
      <c r="C41" s="26">
        <v>14</v>
      </c>
      <c r="D41" s="15">
        <f t="shared" si="0"/>
        <v>0.58333333333333337</v>
      </c>
      <c r="E41" s="26">
        <v>13</v>
      </c>
      <c r="F41" s="15">
        <f t="shared" si="1"/>
        <v>0.65</v>
      </c>
      <c r="G41" s="26">
        <v>16</v>
      </c>
      <c r="H41" s="15">
        <f t="shared" si="2"/>
        <v>0.66666666666666663</v>
      </c>
      <c r="I41" s="26">
        <v>12</v>
      </c>
      <c r="J41" s="15">
        <f t="shared" si="3"/>
        <v>0.52173913043478259</v>
      </c>
      <c r="K41" s="26">
        <v>13</v>
      </c>
      <c r="L41" s="15">
        <f t="shared" si="4"/>
        <v>0.52</v>
      </c>
      <c r="M41" s="64">
        <f t="shared" si="5"/>
        <v>0.58834782608695657</v>
      </c>
    </row>
    <row r="42" spans="1:13" ht="24.95" customHeight="1">
      <c r="A42" s="2">
        <v>37</v>
      </c>
      <c r="B42" s="44" t="s">
        <v>125</v>
      </c>
      <c r="C42" s="26">
        <v>17</v>
      </c>
      <c r="D42" s="15">
        <f t="shared" si="0"/>
        <v>0.70833333333333337</v>
      </c>
      <c r="E42" s="26">
        <v>15</v>
      </c>
      <c r="F42" s="15">
        <f t="shared" si="1"/>
        <v>0.75</v>
      </c>
      <c r="G42" s="26">
        <v>16</v>
      </c>
      <c r="H42" s="15">
        <f t="shared" si="2"/>
        <v>0.66666666666666663</v>
      </c>
      <c r="I42" s="26">
        <v>17</v>
      </c>
      <c r="J42" s="15">
        <f t="shared" si="3"/>
        <v>0.73913043478260865</v>
      </c>
      <c r="K42" s="26">
        <v>21</v>
      </c>
      <c r="L42" s="15">
        <f t="shared" si="4"/>
        <v>0.84</v>
      </c>
      <c r="M42" s="64">
        <f t="shared" si="5"/>
        <v>0.74082608695652163</v>
      </c>
    </row>
    <row r="43" spans="1:13" ht="24.95" customHeight="1">
      <c r="A43" s="2">
        <v>38</v>
      </c>
      <c r="B43" s="44" t="s">
        <v>126</v>
      </c>
      <c r="C43" s="26">
        <v>20</v>
      </c>
      <c r="D43" s="15">
        <f t="shared" si="0"/>
        <v>0.83333333333333337</v>
      </c>
      <c r="E43" s="26">
        <v>16</v>
      </c>
      <c r="F43" s="15">
        <f t="shared" si="1"/>
        <v>0.8</v>
      </c>
      <c r="G43" s="26">
        <v>20</v>
      </c>
      <c r="H43" s="15">
        <f t="shared" si="2"/>
        <v>0.83333333333333337</v>
      </c>
      <c r="I43" s="26">
        <v>15</v>
      </c>
      <c r="J43" s="15">
        <f t="shared" si="3"/>
        <v>0.65217391304347827</v>
      </c>
      <c r="K43" s="26">
        <v>17</v>
      </c>
      <c r="L43" s="15">
        <f t="shared" si="4"/>
        <v>0.68</v>
      </c>
      <c r="M43" s="64">
        <f t="shared" si="5"/>
        <v>0.75976811594202909</v>
      </c>
    </row>
    <row r="44" spans="1:13" ht="24.95" customHeight="1">
      <c r="A44" s="2">
        <v>39</v>
      </c>
      <c r="B44" s="44" t="s">
        <v>127</v>
      </c>
      <c r="C44" s="26">
        <v>17</v>
      </c>
      <c r="D44" s="15">
        <f t="shared" si="0"/>
        <v>0.70833333333333337</v>
      </c>
      <c r="E44" s="26">
        <v>13</v>
      </c>
      <c r="F44" s="15">
        <f t="shared" si="1"/>
        <v>0.65</v>
      </c>
      <c r="G44" s="26">
        <v>18</v>
      </c>
      <c r="H44" s="15">
        <f t="shared" si="2"/>
        <v>0.75</v>
      </c>
      <c r="I44" s="26">
        <v>13</v>
      </c>
      <c r="J44" s="15">
        <f t="shared" si="3"/>
        <v>0.56521739130434778</v>
      </c>
      <c r="K44" s="26">
        <v>17</v>
      </c>
      <c r="L44" s="15">
        <f t="shared" si="4"/>
        <v>0.68</v>
      </c>
      <c r="M44" s="64">
        <f t="shared" si="5"/>
        <v>0.67071014492753622</v>
      </c>
    </row>
    <row r="46" spans="1:13">
      <c r="B46" s="105" t="s">
        <v>676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 I</vt:lpstr>
      <vt:lpstr>BCom I</vt:lpstr>
      <vt:lpstr>BA I (A)</vt:lpstr>
      <vt:lpstr>BA I (B)</vt:lpstr>
      <vt:lpstr>BBA III</vt:lpstr>
      <vt:lpstr>BCom III</vt:lpstr>
      <vt:lpstr>BA III-A</vt:lpstr>
      <vt:lpstr>BA III-B</vt:lpstr>
      <vt:lpstr>BBA V</vt:lpstr>
      <vt:lpstr>BCom V</vt:lpstr>
      <vt:lpstr>BA V</vt:lpstr>
      <vt:lpstr>BBA VII</vt:lpstr>
      <vt:lpstr>BCom VII</vt:lpstr>
      <vt:lpstr>BA VII</vt:lpstr>
      <vt:lpstr>BBA IX</vt:lpstr>
      <vt:lpstr>BCom IX</vt:lpstr>
      <vt:lpstr>BA 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2017-12-01T09:44:55Z</dcterms:modified>
</cp:coreProperties>
</file>