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/>
  </bookViews>
  <sheets>
    <sheet name="BBA-I" sheetId="28" r:id="rId1"/>
    <sheet name="BCOM-I" sheetId="27" r:id="rId2"/>
    <sheet name="BA-I-A" sheetId="26" r:id="rId3"/>
    <sheet name="BA-I-B" sheetId="25" r:id="rId4"/>
    <sheet name="BBA III" sheetId="22" r:id="rId5"/>
    <sheet name="BCOM III" sheetId="21" r:id="rId6"/>
    <sheet name="BA-III-A" sheetId="23" r:id="rId7"/>
    <sheet name="BA-III-B" sheetId="20" r:id="rId8"/>
    <sheet name="BBA V" sheetId="9" r:id="rId9"/>
    <sheet name="BCom V" sheetId="10" r:id="rId10"/>
    <sheet name="BA V" sheetId="11" r:id="rId11"/>
    <sheet name="BBA VII" sheetId="6" r:id="rId12"/>
    <sheet name="BCom VII" sheetId="7" r:id="rId13"/>
    <sheet name="BA VII" sheetId="8" r:id="rId14"/>
    <sheet name="BBA IX" sheetId="1" r:id="rId15"/>
    <sheet name="BCom IX" sheetId="4" r:id="rId16"/>
    <sheet name="BA IX" sheetId="5" r:id="rId17"/>
    <sheet name="BBA X" sheetId="16" state="hidden" r:id="rId18"/>
    <sheet name="BCom X" sheetId="15" state="hidden" r:id="rId19"/>
    <sheet name="BA X" sheetId="14" state="hidden" r:id="rId20"/>
    <sheet name="SUBJECT" sheetId="19" state="hidden" r:id="rId21"/>
    <sheet name="Sheet1" sheetId="24" state="hidden" r:id="rId22"/>
  </sheets>
  <calcPr calcId="124519"/>
</workbook>
</file>

<file path=xl/calcChain.xml><?xml version="1.0" encoding="utf-8"?>
<calcChain xmlns="http://schemas.openxmlformats.org/spreadsheetml/2006/main">
  <c r="K7" i="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K7" i="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6"/>
  <c r="K7" i="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  <c r="K7" i="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K7" i="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O7" i="20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6"/>
  <c r="O7" i="23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"/>
  <c r="O7" i="2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6"/>
  <c r="O7" i="2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6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7"/>
  <c r="N8"/>
  <c r="N9"/>
  <c r="N10"/>
  <c r="N11"/>
  <c r="N12"/>
  <c r="N13"/>
  <c r="N14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6"/>
  <c r="N7" i="25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6"/>
  <c r="D7"/>
  <c r="O7" s="1"/>
  <c r="D8"/>
  <c r="O8" s="1"/>
  <c r="D9"/>
  <c r="O9" s="1"/>
  <c r="D10"/>
  <c r="O10" s="1"/>
  <c r="D11"/>
  <c r="O11" s="1"/>
  <c r="D12"/>
  <c r="O12" s="1"/>
  <c r="D13"/>
  <c r="O13" s="1"/>
  <c r="D14"/>
  <c r="O14" s="1"/>
  <c r="D15"/>
  <c r="O15" s="1"/>
  <c r="D16"/>
  <c r="O16" s="1"/>
  <c r="D17"/>
  <c r="O17" s="1"/>
  <c r="D18"/>
  <c r="O18" s="1"/>
  <c r="D19"/>
  <c r="O19" s="1"/>
  <c r="D20"/>
  <c r="O20" s="1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6"/>
  <c r="O6" s="1"/>
  <c r="N7" i="26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O7" s="1"/>
  <c r="D8"/>
  <c r="O8" s="1"/>
  <c r="D9"/>
  <c r="O9" s="1"/>
  <c r="D10"/>
  <c r="O10" s="1"/>
  <c r="D11"/>
  <c r="O11" s="1"/>
  <c r="D12"/>
  <c r="O12" s="1"/>
  <c r="D13"/>
  <c r="O13" s="1"/>
  <c r="D14"/>
  <c r="O14" s="1"/>
  <c r="D15"/>
  <c r="O15" s="1"/>
  <c r="D16"/>
  <c r="O16" s="1"/>
  <c r="D17"/>
  <c r="O17" s="1"/>
  <c r="D18"/>
  <c r="O18" s="1"/>
  <c r="D19"/>
  <c r="O19" s="1"/>
  <c r="D20"/>
  <c r="O20" s="1"/>
  <c r="D21"/>
  <c r="O21" s="1"/>
  <c r="D22"/>
  <c r="O22" s="1"/>
  <c r="D23"/>
  <c r="O23" s="1"/>
  <c r="D24"/>
  <c r="O24" s="1"/>
  <c r="D25"/>
  <c r="O25" s="1"/>
  <c r="D26"/>
  <c r="O26" s="1"/>
  <c r="D27"/>
  <c r="O27" s="1"/>
  <c r="D28"/>
  <c r="O28" s="1"/>
  <c r="D29"/>
  <c r="O29" s="1"/>
  <c r="D30"/>
  <c r="O30" s="1"/>
  <c r="D31"/>
  <c r="O31" s="1"/>
  <c r="D32"/>
  <c r="O32" s="1"/>
  <c r="D33"/>
  <c r="O33" s="1"/>
  <c r="D34"/>
  <c r="O34" s="1"/>
  <c r="D35"/>
  <c r="O35" s="1"/>
  <c r="D36"/>
  <c r="O36" s="1"/>
  <c r="D37"/>
  <c r="O37" s="1"/>
  <c r="D38"/>
  <c r="O38" s="1"/>
  <c r="D39"/>
  <c r="O39" s="1"/>
  <c r="D40"/>
  <c r="O40" s="1"/>
  <c r="D41"/>
  <c r="O41" s="1"/>
  <c r="D42"/>
  <c r="O42" s="1"/>
  <c r="D43"/>
  <c r="O43" s="1"/>
  <c r="D44"/>
  <c r="O44" s="1"/>
  <c r="D45"/>
  <c r="O45" s="1"/>
  <c r="D46"/>
  <c r="O46" s="1"/>
  <c r="D47"/>
  <c r="O47" s="1"/>
  <c r="D48"/>
  <c r="O48" s="1"/>
  <c r="D49"/>
  <c r="O49" s="1"/>
  <c r="D50"/>
  <c r="O50" s="1"/>
  <c r="D51"/>
  <c r="O51" s="1"/>
  <c r="D52"/>
  <c r="O52" s="1"/>
  <c r="D53"/>
  <c r="O53" s="1"/>
  <c r="D54"/>
  <c r="O54" s="1"/>
  <c r="D55"/>
  <c r="O55" s="1"/>
  <c r="D56"/>
  <c r="O56" s="1"/>
  <c r="D57"/>
  <c r="O57" s="1"/>
  <c r="D58"/>
  <c r="O58" s="1"/>
  <c r="D59"/>
  <c r="O59" s="1"/>
  <c r="D60"/>
  <c r="O60" s="1"/>
  <c r="D61"/>
  <c r="O61" s="1"/>
  <c r="D62"/>
  <c r="O62" s="1"/>
  <c r="D63"/>
  <c r="O63" s="1"/>
  <c r="D64"/>
  <c r="O64" s="1"/>
  <c r="D65"/>
  <c r="O65" s="1"/>
  <c r="D6"/>
  <c r="O6" s="1"/>
  <c r="D7" i="27"/>
  <c r="D8"/>
  <c r="O8" s="1"/>
  <c r="D9"/>
  <c r="D10"/>
  <c r="O10" s="1"/>
  <c r="D11"/>
  <c r="D12"/>
  <c r="O12" s="1"/>
  <c r="D13"/>
  <c r="D14"/>
  <c r="O14" s="1"/>
  <c r="D15"/>
  <c r="D16"/>
  <c r="O16" s="1"/>
  <c r="D17"/>
  <c r="D18"/>
  <c r="O18" s="1"/>
  <c r="D19"/>
  <c r="D20"/>
  <c r="O20" s="1"/>
  <c r="D21"/>
  <c r="D22"/>
  <c r="O22" s="1"/>
  <c r="D23"/>
  <c r="D24"/>
  <c r="O24" s="1"/>
  <c r="D25"/>
  <c r="D26"/>
  <c r="O26" s="1"/>
  <c r="D27"/>
  <c r="D28"/>
  <c r="O28" s="1"/>
  <c r="D29"/>
  <c r="D30"/>
  <c r="O30" s="1"/>
  <c r="D6"/>
  <c r="D7" i="28"/>
  <c r="O7" s="1"/>
  <c r="D8"/>
  <c r="O8" s="1"/>
  <c r="D9"/>
  <c r="O9" s="1"/>
  <c r="D10"/>
  <c r="O10" s="1"/>
  <c r="D11"/>
  <c r="D12"/>
  <c r="O12" s="1"/>
  <c r="D13"/>
  <c r="O13" s="1"/>
  <c r="D14"/>
  <c r="O14" s="1"/>
  <c r="D15"/>
  <c r="O15" s="1"/>
  <c r="D16"/>
  <c r="O16" s="1"/>
  <c r="D17"/>
  <c r="O17" s="1"/>
  <c r="D18"/>
  <c r="O18" s="1"/>
  <c r="D19"/>
  <c r="O19" s="1"/>
  <c r="D20"/>
  <c r="O20" s="1"/>
  <c r="D21"/>
  <c r="O21" s="1"/>
  <c r="D22"/>
  <c r="O22" s="1"/>
  <c r="D23"/>
  <c r="O23" s="1"/>
  <c r="D24"/>
  <c r="O24" s="1"/>
  <c r="D25"/>
  <c r="O25" s="1"/>
  <c r="D26"/>
  <c r="O26" s="1"/>
  <c r="D27"/>
  <c r="O27" s="1"/>
  <c r="D28"/>
  <c r="O28" s="1"/>
  <c r="D29"/>
  <c r="O29" s="1"/>
  <c r="D30"/>
  <c r="O30" s="1"/>
  <c r="D31"/>
  <c r="O31" s="1"/>
  <c r="D32"/>
  <c r="O32" s="1"/>
  <c r="D33"/>
  <c r="O33" s="1"/>
  <c r="D34"/>
  <c r="O34" s="1"/>
  <c r="D35"/>
  <c r="O35" s="1"/>
  <c r="D36"/>
  <c r="O36" s="1"/>
  <c r="D37"/>
  <c r="O37" s="1"/>
  <c r="D38"/>
  <c r="O38" s="1"/>
  <c r="D39"/>
  <c r="O39" s="1"/>
  <c r="D40"/>
  <c r="O40" s="1"/>
  <c r="D41"/>
  <c r="O41" s="1"/>
  <c r="D42"/>
  <c r="O42" s="1"/>
  <c r="D43"/>
  <c r="O43" s="1"/>
  <c r="D44"/>
  <c r="O44" s="1"/>
  <c r="D45"/>
  <c r="O45" s="1"/>
  <c r="D46"/>
  <c r="O46" s="1"/>
  <c r="D47"/>
  <c r="O47" s="1"/>
  <c r="D48"/>
  <c r="O48" s="1"/>
  <c r="D49"/>
  <c r="O49" s="1"/>
  <c r="D50"/>
  <c r="O50" s="1"/>
  <c r="D51"/>
  <c r="O51" s="1"/>
  <c r="D52"/>
  <c r="O52" s="1"/>
  <c r="D53"/>
  <c r="O53" s="1"/>
  <c r="D54"/>
  <c r="O54" s="1"/>
  <c r="D55"/>
  <c r="O55" s="1"/>
  <c r="D56"/>
  <c r="O56" s="1"/>
  <c r="D57"/>
  <c r="O57" s="1"/>
  <c r="D58"/>
  <c r="O58" s="1"/>
  <c r="D59"/>
  <c r="O59" s="1"/>
  <c r="D60"/>
  <c r="O60" s="1"/>
  <c r="D61"/>
  <c r="O61" s="1"/>
  <c r="D62"/>
  <c r="O62" s="1"/>
  <c r="D63"/>
  <c r="O63" s="1"/>
  <c r="D64"/>
  <c r="O64" s="1"/>
  <c r="D65"/>
  <c r="O65" s="1"/>
  <c r="D66"/>
  <c r="O66" s="1"/>
  <c r="D67"/>
  <c r="O67" s="1"/>
  <c r="D68"/>
  <c r="O68" s="1"/>
  <c r="D69"/>
  <c r="O69" s="1"/>
  <c r="D70"/>
  <c r="O70" s="1"/>
  <c r="D71"/>
  <c r="O71" s="1"/>
  <c r="D72"/>
  <c r="O72" s="1"/>
  <c r="D73"/>
  <c r="O73" s="1"/>
  <c r="D74"/>
  <c r="O74" s="1"/>
  <c r="D75"/>
  <c r="O75" s="1"/>
  <c r="D76"/>
  <c r="O76" s="1"/>
  <c r="D6"/>
  <c r="O6" s="1"/>
  <c r="N7" i="2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6"/>
  <c r="H7"/>
  <c r="O7" s="1"/>
  <c r="H8"/>
  <c r="H9"/>
  <c r="O9" s="1"/>
  <c r="H10"/>
  <c r="H11"/>
  <c r="O11" s="1"/>
  <c r="H12"/>
  <c r="H13"/>
  <c r="O13" s="1"/>
  <c r="H14"/>
  <c r="H15"/>
  <c r="O15" s="1"/>
  <c r="H16"/>
  <c r="H17"/>
  <c r="O17" s="1"/>
  <c r="H18"/>
  <c r="H19"/>
  <c r="O19" s="1"/>
  <c r="H20"/>
  <c r="H21"/>
  <c r="O21" s="1"/>
  <c r="H22"/>
  <c r="H23"/>
  <c r="O23" s="1"/>
  <c r="H24"/>
  <c r="H25"/>
  <c r="O25" s="1"/>
  <c r="H26"/>
  <c r="H27"/>
  <c r="O27" s="1"/>
  <c r="H28"/>
  <c r="H29"/>
  <c r="O29" s="1"/>
  <c r="H30"/>
  <c r="H6"/>
  <c r="O6" s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N7" i="2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6"/>
  <c r="O72" i="25" l="1"/>
  <c r="O70"/>
  <c r="O68"/>
  <c r="O66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73"/>
  <c r="O71"/>
  <c r="O69"/>
  <c r="O67"/>
  <c r="O65"/>
  <c r="O63"/>
  <c r="O61"/>
  <c r="O59"/>
  <c r="O57"/>
  <c r="O55"/>
  <c r="O53"/>
  <c r="O51"/>
  <c r="O49"/>
  <c r="O47"/>
  <c r="O45"/>
  <c r="O43"/>
  <c r="O41"/>
  <c r="O39"/>
  <c r="O37"/>
  <c r="O35"/>
  <c r="O33"/>
  <c r="O31"/>
  <c r="O29"/>
  <c r="O27"/>
  <c r="O25"/>
  <c r="O23"/>
  <c r="O21"/>
  <c r="O11" i="28"/>
</calcChain>
</file>

<file path=xl/sharedStrings.xml><?xml version="1.0" encoding="utf-8"?>
<sst xmlns="http://schemas.openxmlformats.org/spreadsheetml/2006/main" count="1529" uniqueCount="1072">
  <si>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</si>
  <si>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</si>
  <si>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</si>
  <si>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</si>
  <si>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</si>
  <si>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</si>
  <si>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</si>
  <si>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</si>
  <si>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</si>
  <si>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</si>
  <si>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</si>
  <si>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</si>
  <si>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</si>
  <si>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</si>
  <si>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</si>
  <si>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</si>
  <si>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</si>
  <si>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</si>
  <si>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</si>
  <si>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ROHIT SARKAR</t>
  </si>
  <si>
    <t>RUCHIRA MANNA</t>
  </si>
  <si>
    <t>PALLABI SAHA</t>
  </si>
  <si>
    <t>AMIT SAHA</t>
  </si>
  <si>
    <t>RAJIV GHATANI</t>
  </si>
  <si>
    <t>DIWAS RAI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</si>
  <si>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</si>
  <si>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</si>
  <si>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</si>
  <si>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</si>
  <si>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</si>
  <si>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</si>
  <si>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</si>
  <si>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</si>
  <si>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</si>
  <si>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</si>
  <si>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</si>
  <si>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</si>
  <si>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</si>
  <si>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</si>
  <si>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</si>
  <si>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</si>
  <si>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</si>
  <si>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</si>
  <si>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TSHERING DORJI</t>
  </si>
  <si>
    <t>PRIYA CHOUDHURY</t>
  </si>
  <si>
    <t>DIPU TAMANG</t>
  </si>
  <si>
    <t>PEMA CHOGYEL</t>
  </si>
  <si>
    <t>ANURAG CHHETRI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</si>
  <si>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</si>
  <si>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</si>
  <si>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</si>
  <si>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</si>
  <si>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</si>
  <si>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</si>
  <si>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</si>
  <si>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</si>
  <si>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</si>
  <si>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</si>
  <si>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</si>
  <si>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</si>
  <si>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</si>
  <si>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</si>
  <si>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</si>
  <si>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</si>
  <si>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</si>
  <si>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</si>
  <si>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</si>
  <si>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</si>
  <si>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</si>
  <si>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</si>
  <si>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</si>
  <si>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</si>
  <si>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</si>
  <si>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</si>
  <si>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</si>
  <si>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</si>
  <si>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</si>
  <si>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</si>
  <si>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</si>
  <si>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</si>
  <si>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</si>
  <si>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</si>
  <si>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</si>
  <si>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</si>
  <si>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</si>
  <si>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</si>
  <si>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</si>
  <si>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</si>
  <si>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</si>
  <si>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</si>
  <si>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</si>
  <si>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</si>
  <si>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</si>
  <si>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</si>
  <si>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PRIYANKA TAMANG</t>
  </si>
  <si>
    <t>NITESH PRASAD</t>
  </si>
  <si>
    <t>PALASH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</si>
  <si>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</si>
  <si>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</si>
  <si>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</si>
  <si>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</si>
  <si>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</si>
  <si>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</si>
  <si>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</si>
  <si>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</si>
  <si>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</si>
  <si>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</si>
  <si>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</si>
  <si>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</si>
  <si>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</si>
  <si>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</si>
  <si>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</si>
  <si>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SANGAY DAWA</t>
  </si>
  <si>
    <t>GAURAV CHANDA</t>
  </si>
  <si>
    <t>SHAH ALI UL HAQUE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</si>
  <si>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</si>
  <si>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</si>
  <si>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</si>
  <si>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</si>
  <si>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</si>
  <si>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</si>
  <si>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</si>
  <si>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</si>
  <si>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</si>
  <si>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</si>
  <si>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</si>
  <si>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</si>
  <si>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</si>
  <si>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</si>
  <si>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</si>
  <si>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</si>
  <si>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</si>
  <si>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</si>
  <si>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</si>
  <si>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</si>
  <si>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</si>
  <si>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</si>
  <si>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</si>
  <si>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</si>
  <si>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</si>
  <si>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</si>
  <si>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</si>
  <si>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</si>
  <si>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</si>
  <si>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</si>
  <si>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</si>
  <si>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</si>
  <si>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</si>
  <si>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</si>
  <si>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</si>
  <si>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</si>
  <si>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</si>
  <si>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</si>
  <si>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</si>
  <si>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</si>
  <si>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</si>
  <si>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</si>
  <si>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</si>
  <si>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</si>
  <si>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</si>
  <si>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</si>
  <si>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</si>
  <si>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</si>
  <si>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</si>
  <si>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</si>
  <si>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</si>
  <si>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</si>
  <si>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</si>
  <si>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</si>
  <si>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</si>
  <si>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</si>
  <si>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</si>
  <si>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</si>
  <si>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</si>
  <si>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</si>
  <si>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</si>
  <si>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</si>
  <si>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</si>
  <si>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</si>
  <si>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</si>
  <si>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</si>
  <si>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</si>
  <si>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</si>
  <si>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</si>
  <si>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</si>
  <si>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CHANDA JHA</t>
  </si>
  <si>
    <t>TASHI WANGCHUK</t>
  </si>
  <si>
    <t>MANITA KUMARI PRASAD</t>
  </si>
  <si>
    <t>CHANDAN PRASAD</t>
  </si>
  <si>
    <t>YANGZILA TAMANG</t>
  </si>
  <si>
    <t>MAHANANDA TAMANG</t>
  </si>
  <si>
    <t>ABHILASH KALIKOTEY</t>
  </si>
  <si>
    <t>SMARAN TAMANG</t>
  </si>
  <si>
    <t>AMISHRIT GURUNG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</si>
  <si>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</si>
  <si>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</si>
  <si>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</si>
  <si>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</si>
  <si>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</si>
  <si>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</si>
  <si>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</si>
  <si>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</si>
  <si>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</si>
  <si>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</si>
  <si>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</si>
  <si>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</si>
  <si>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</si>
  <si>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</si>
  <si>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NANCY GURUNG</t>
  </si>
  <si>
    <t>SIMRAN GARG</t>
  </si>
  <si>
    <t>HARIOM KUMAR</t>
  </si>
  <si>
    <t>AMARTYA ROY CHOWDHARY</t>
  </si>
  <si>
    <t>NEHA SUMAN</t>
  </si>
  <si>
    <t>PRITHA SARKAR</t>
  </si>
  <si>
    <t>NUNA HANG SUBBA</t>
  </si>
  <si>
    <t>TASHI TOBDEN DORJI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</si>
  <si>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</si>
  <si>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</si>
  <si>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</si>
  <si>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</si>
  <si>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</si>
  <si>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</si>
  <si>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</si>
  <si>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</si>
  <si>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</si>
  <si>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AATIF NASIM JILLAN</t>
  </si>
  <si>
    <t>SACHI DHANUKA</t>
  </si>
  <si>
    <t>DIPJYOTI HAZARIKA</t>
  </si>
  <si>
    <t>ADITYA SHUKLA</t>
  </si>
  <si>
    <t>KAMALESH DAS</t>
  </si>
  <si>
    <t>SUDARSHAN RAI</t>
  </si>
  <si>
    <t>SUMAN DEV SARKAR</t>
  </si>
  <si>
    <t>AKSHAY MISHRA</t>
  </si>
  <si>
    <t>SOURAV DAS</t>
  </si>
  <si>
    <t>UJJWAL KHATIWARA</t>
  </si>
  <si>
    <t>POOJA SARAF</t>
  </si>
  <si>
    <t>NIMA TANDIN</t>
  </si>
  <si>
    <t>YENTEN JAMTSHO</t>
  </si>
  <si>
    <t>KRISHID GAJMER SINGH</t>
  </si>
  <si>
    <t>UGYEN CHODEN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</si>
  <si>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</si>
  <si>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</si>
  <si>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</si>
  <si>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</si>
  <si>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</si>
  <si>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</si>
  <si>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</si>
  <si>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</si>
  <si>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</si>
  <si>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</si>
  <si>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</si>
  <si>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</si>
  <si>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</si>
  <si>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</si>
  <si>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</si>
  <si>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</si>
  <si>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</si>
  <si>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</si>
  <si>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</si>
  <si>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</si>
  <si>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</si>
  <si>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</si>
  <si>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</si>
  <si>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</si>
  <si>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</si>
  <si>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</si>
  <si>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</si>
  <si>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</si>
  <si>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</si>
  <si>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</si>
  <si>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</si>
  <si>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</si>
  <si>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</si>
  <si>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</si>
  <si>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</si>
  <si>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</si>
  <si>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</si>
  <si>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</si>
  <si>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</si>
  <si>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</si>
  <si>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</si>
  <si>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</si>
  <si>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</si>
  <si>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</si>
  <si>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</si>
  <si>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</si>
  <si>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SWEETY SARKAR</t>
  </si>
  <si>
    <t>NIHARIKA GOMDEN</t>
  </si>
  <si>
    <t>ASHWINI CHAUHAN</t>
  </si>
  <si>
    <t>PRIYANKA  THAPA</t>
  </si>
  <si>
    <t>RAFAT JAHAN</t>
  </si>
  <si>
    <t>APARAJITA  GHOSH</t>
  </si>
  <si>
    <t>PRIYA VERMA</t>
  </si>
  <si>
    <t>RITU SHARMA</t>
  </si>
  <si>
    <t>SUSMITA CHATTERJEE</t>
  </si>
  <si>
    <t>MIMOSHA TAMANG</t>
  </si>
  <si>
    <t xml:space="preserve">DIKILA SHERPA </t>
  </si>
  <si>
    <t>HELIVI ZHIMOMI</t>
  </si>
  <si>
    <t>NANDITA SAHA</t>
  </si>
  <si>
    <t>RUMIKA MINJ</t>
  </si>
  <si>
    <t>NOUSEEN NIKHAT</t>
  </si>
  <si>
    <t>SIBU BHAGAT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</si>
  <si>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</si>
  <si>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</si>
  <si>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</si>
  <si>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</si>
  <si>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</si>
  <si>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</si>
  <si>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</si>
  <si>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</si>
  <si>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</si>
  <si>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</si>
  <si>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</si>
  <si>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</si>
  <si>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</si>
  <si>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</si>
  <si>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</si>
  <si>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</si>
  <si>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</si>
  <si>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</si>
  <si>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</si>
  <si>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</si>
  <si>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</si>
  <si>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</si>
  <si>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</si>
  <si>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</si>
  <si>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</si>
  <si>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</si>
  <si>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</si>
  <si>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</si>
  <si>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DORJI WANGCHUK</t>
  </si>
  <si>
    <t>JHARNA CHHETRI</t>
  </si>
  <si>
    <t>NEHA GUPTA</t>
  </si>
  <si>
    <t>BANASREE BHOWAL</t>
  </si>
  <si>
    <t>SHALLINA RAI</t>
  </si>
  <si>
    <t>DEBOPRIYA LAHIRI</t>
  </si>
  <si>
    <t>NIKITA RAMPURIA</t>
  </si>
  <si>
    <t>SMRITI SHARMA</t>
  </si>
  <si>
    <t>ABHISHEK RAI</t>
  </si>
  <si>
    <t>JHANKAR CHHETRI</t>
  </si>
  <si>
    <t>MEGHA GURUNG</t>
  </si>
  <si>
    <t>SAYANDEB ROY</t>
  </si>
  <si>
    <t>JAYDEEP CHETTRI</t>
  </si>
  <si>
    <t>DIPSHIKHA CHAKRABORTY</t>
  </si>
  <si>
    <t>RAJESHWAR SHARMA</t>
  </si>
  <si>
    <t>MANORAMA GUPTA</t>
  </si>
  <si>
    <t>SUJATA BRAILEE</t>
  </si>
  <si>
    <t>SONU KUMARI JAISWAL</t>
  </si>
  <si>
    <t>Md. SADDAM</t>
  </si>
  <si>
    <t>KINZANG NIMA</t>
  </si>
  <si>
    <t>DAMCHO WANGMO</t>
  </si>
  <si>
    <t xml:space="preserve">KEZANG UDEN </t>
  </si>
  <si>
    <t>JANAM TAMANG</t>
  </si>
  <si>
    <t>DEBARATI NANDY</t>
  </si>
  <si>
    <t>PRAKRITY PEGA</t>
  </si>
  <si>
    <t>ISHWAR DAHAL</t>
  </si>
  <si>
    <t>SURABHI KUMARI GUPTA</t>
  </si>
  <si>
    <t>RIYA AGARWAL</t>
  </si>
  <si>
    <t>TSHEWANG NAMGEY</t>
  </si>
  <si>
    <t>DEEPIKA PRASAD</t>
  </si>
  <si>
    <t>RAJAT AGARWAL</t>
  </si>
  <si>
    <t>SONAM DUNGTU</t>
  </si>
  <si>
    <t>PEMA LHENDUP</t>
  </si>
  <si>
    <t>KARMA DORJI</t>
  </si>
  <si>
    <t>MANPREET KAUR</t>
  </si>
  <si>
    <t>CHODEN</t>
  </si>
  <si>
    <t>SOUVIK CHATTERJEE</t>
  </si>
  <si>
    <t>YEZER LHAMO</t>
  </si>
  <si>
    <t>KEZANG WANGMO</t>
  </si>
  <si>
    <t>SANGAY CHEDUP</t>
  </si>
  <si>
    <t>SHIVAM SHIDDHARTH</t>
  </si>
  <si>
    <t>SUSMITA PRASAD</t>
  </si>
  <si>
    <t>RAHUL KEDIA</t>
  </si>
  <si>
    <t>NIDHI AGARWAL</t>
  </si>
  <si>
    <t>VATSAL VERMA</t>
  </si>
  <si>
    <t>VARSHA AGARWAL</t>
  </si>
  <si>
    <t>PAYEL SINGH</t>
  </si>
  <si>
    <t>DIKSHA PAREEK</t>
  </si>
  <si>
    <t>PUNIT DWIVEDI</t>
  </si>
  <si>
    <t>YONTEN</t>
  </si>
  <si>
    <t>DULAL MONDAL</t>
  </si>
  <si>
    <t>KARMA YOEZER</t>
  </si>
  <si>
    <t>LAKKI THAPA</t>
  </si>
  <si>
    <t>BINOD NAYAK</t>
  </si>
  <si>
    <t>SYED NADEEM AKRAM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</si>
  <si>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</si>
  <si>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</si>
  <si>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</si>
  <si>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</si>
  <si>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</si>
  <si>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</si>
  <si>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</si>
  <si>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</si>
  <si>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</si>
  <si>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</si>
  <si>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</si>
  <si>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</si>
  <si>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</si>
  <si>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</si>
  <si>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</si>
  <si>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</si>
  <si>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</si>
  <si>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</si>
  <si>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</si>
  <si>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JABED ISLAM</t>
  </si>
  <si>
    <t>PRITHA BHOWMIK</t>
  </si>
  <si>
    <t>PRERNA GUPTA</t>
  </si>
  <si>
    <t>SUBJECTS</t>
  </si>
  <si>
    <t>FACULTY</t>
  </si>
  <si>
    <t>SL.No.</t>
  </si>
  <si>
    <t>ECONOMICS</t>
  </si>
  <si>
    <t>POL. SCIENCE</t>
  </si>
  <si>
    <t>SOCIOLOGY</t>
  </si>
  <si>
    <t>LAW OF TORTS</t>
  </si>
  <si>
    <t>ENGLISH</t>
  </si>
  <si>
    <t>SD</t>
  </si>
  <si>
    <t>SS</t>
  </si>
  <si>
    <t>AR</t>
  </si>
  <si>
    <t>SmA</t>
  </si>
  <si>
    <t>RS</t>
  </si>
  <si>
    <t>BUSINESS STAT</t>
  </si>
  <si>
    <t>F. ACCT</t>
  </si>
  <si>
    <t>RJS</t>
  </si>
  <si>
    <t>PS</t>
  </si>
  <si>
    <t>SOCIOLOGY-III</t>
  </si>
  <si>
    <t>ECONOMICS - III</t>
  </si>
  <si>
    <t>FAMILY LAW - I</t>
  </si>
  <si>
    <t>LAW OF CONTRACT - II</t>
  </si>
  <si>
    <t>SB</t>
  </si>
  <si>
    <t>STD</t>
  </si>
  <si>
    <t>SR</t>
  </si>
  <si>
    <t>MANAG. ACCT</t>
  </si>
  <si>
    <t>BUSI. MATH</t>
  </si>
  <si>
    <t>AUDITING</t>
  </si>
  <si>
    <t>DN</t>
  </si>
  <si>
    <t>For B.Com</t>
  </si>
  <si>
    <t>ADMINISTRATIVE LAW</t>
  </si>
  <si>
    <t>JURISPRUDENCE</t>
  </si>
  <si>
    <t>CONST. LAW - II</t>
  </si>
  <si>
    <t>LAW OF CRIMES - I</t>
  </si>
  <si>
    <t>RP</t>
  </si>
  <si>
    <t>POL. SCIENCE - VI</t>
  </si>
  <si>
    <t>For BA</t>
  </si>
  <si>
    <t>MARK. MANAG.</t>
  </si>
  <si>
    <t>For BBA</t>
  </si>
  <si>
    <t>SEC. PRACT.</t>
  </si>
  <si>
    <t>CPC</t>
  </si>
  <si>
    <t>LAB. &amp; IND. LAW</t>
  </si>
  <si>
    <t>LAND LAW</t>
  </si>
  <si>
    <t>MOOT COURT</t>
  </si>
  <si>
    <t>PROF. ETHICS</t>
  </si>
  <si>
    <t>RA</t>
  </si>
  <si>
    <t>PR</t>
  </si>
  <si>
    <t xml:space="preserve"> </t>
  </si>
  <si>
    <t>INSURANCE LAW</t>
  </si>
  <si>
    <t>PUBLIC INT. LAW</t>
  </si>
  <si>
    <t>ADR</t>
  </si>
  <si>
    <t>INTELLECTUAL PROPERTY LAW</t>
  </si>
  <si>
    <t>TS</t>
  </si>
  <si>
    <t>PRIYANKA SAHA</t>
  </si>
  <si>
    <t>ADITYA THAKUR</t>
  </si>
  <si>
    <t>RAYMOND LEPCHA</t>
  </si>
  <si>
    <t>SAMRIDHI CHETTRI</t>
  </si>
  <si>
    <t>SANJANA CHETTRI</t>
  </si>
  <si>
    <t>NABINA CHHETRI</t>
  </si>
  <si>
    <t>KARMA PHURDEN BHUTIA</t>
  </si>
  <si>
    <t>RUKSHAR FIRDOSH</t>
  </si>
  <si>
    <t>5 YEAR - BA LLB - SEMESTER - II</t>
  </si>
  <si>
    <t>5 YEAR - BBA/B.Com LLB - SEMESTER - II</t>
  </si>
  <si>
    <t>5 YEAR - BA LLB - SEMESTER - IV</t>
  </si>
  <si>
    <t>5 YEAR - BBA/B.Com LLB - SEMESTER - IV</t>
  </si>
  <si>
    <t>5 YEAR - BA/BBA/B.Com LLB - SEMESTER - VI</t>
  </si>
  <si>
    <t>5 YEAR - BA/BBA/B.Com LLB - SEMESTER - VIII</t>
  </si>
  <si>
    <t>5 YEAR - BA/BBA/B.Com LLB - SEMESTER - X</t>
  </si>
  <si>
    <t>ROLL NO.</t>
  </si>
  <si>
    <t>NAME OF THE STUDENTS</t>
  </si>
  <si>
    <t>SIGNATURES</t>
  </si>
  <si>
    <t>B.A. LL.B. SEMESTER - X.</t>
  </si>
  <si>
    <t xml:space="preserve">B.Com. LL.B. SEMESTER - X. </t>
  </si>
  <si>
    <t xml:space="preserve">B.B.A. LL.B. SEMESTER - X. </t>
  </si>
  <si>
    <t>SL.NO.</t>
  </si>
  <si>
    <t>NAME OF THE STUDENT</t>
  </si>
  <si>
    <t>SUBHANKAR PAUL</t>
  </si>
  <si>
    <t>SHYAMALI MITRA</t>
  </si>
  <si>
    <t>TIYASHA SAHA</t>
  </si>
  <si>
    <t>CHIMI PELDEN</t>
  </si>
  <si>
    <t>DEVJANI ROY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</si>
  <si>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</si>
  <si>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</si>
  <si>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</si>
  <si>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</si>
  <si>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</si>
  <si>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</si>
  <si>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</si>
  <si>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</t>
  </si>
  <si>
    <t>SUDARSHAN KARKI</t>
  </si>
  <si>
    <t>SIGNORA KHAWAS (BHUJEL)</t>
  </si>
  <si>
    <t>LHADEN LEPCHA</t>
  </si>
  <si>
    <t>ARUNANGSU CHANDA</t>
  </si>
  <si>
    <t>LIPIKA SARKAR</t>
  </si>
  <si>
    <t>SULOCHANA THAPA</t>
  </si>
  <si>
    <t>SHAIKH HEENA YASMIN GULAMMUSTAFA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</si>
  <si>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</si>
  <si>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</si>
  <si>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</si>
  <si>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</si>
  <si>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</si>
  <si>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</si>
  <si>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</si>
  <si>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</si>
  <si>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</si>
  <si>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</si>
  <si>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</si>
  <si>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</si>
  <si>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</si>
  <si>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</si>
  <si>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</si>
  <si>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</si>
  <si>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</si>
  <si>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</si>
  <si>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</si>
  <si>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</si>
  <si>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</si>
  <si>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NEHA SHARMA</t>
  </si>
  <si>
    <t>DIPANKAR ROY</t>
  </si>
  <si>
    <t>ANGIKAR SENGUPTA</t>
  </si>
  <si>
    <t>RIYA SARKAR</t>
  </si>
  <si>
    <t>NITISHA TAMANG</t>
  </si>
  <si>
    <t>PRIYANKA GUPTA</t>
  </si>
  <si>
    <t>NABA KUMAR SAHA</t>
  </si>
  <si>
    <t>KISHORE KUMAR SARKAR</t>
  </si>
  <si>
    <t>BAGMI DEY</t>
  </si>
  <si>
    <t>MANTI ROY</t>
  </si>
  <si>
    <t>ANJANA RAI</t>
  </si>
  <si>
    <t>SAMIKCHA PRADHAN</t>
  </si>
  <si>
    <t>NOAMI CHETTRI</t>
  </si>
  <si>
    <t>MERIKA RAI</t>
  </si>
  <si>
    <t>PRIYA AGARWAL</t>
  </si>
  <si>
    <t>SWARAJ THAKUR</t>
  </si>
  <si>
    <t>BITTU GUPTA</t>
  </si>
  <si>
    <t>KULDEEP THAKUR</t>
  </si>
  <si>
    <t>SUVENDU SARKAR</t>
  </si>
  <si>
    <t>SHISHAM PRADHAN</t>
  </si>
  <si>
    <t>ROHAN NIROULA</t>
  </si>
  <si>
    <t>RAHUL ROY</t>
  </si>
  <si>
    <t>RAJANI PRADHAN</t>
  </si>
  <si>
    <t>SANKHA SUVRA PRAMANIK</t>
  </si>
  <si>
    <t>NISHA ROY</t>
  </si>
  <si>
    <t>DIKSHA CHHETRI</t>
  </si>
  <si>
    <t>RAMAN PRASAD</t>
  </si>
  <si>
    <t>WANGDI LAMA</t>
  </si>
  <si>
    <t>PRAYASH TAMANG</t>
  </si>
  <si>
    <t>DURGA LAMA</t>
  </si>
  <si>
    <t>KALPITA SAHA</t>
  </si>
  <si>
    <t>PIU DEY</t>
  </si>
  <si>
    <t>PRITAM SAHA</t>
  </si>
  <si>
    <t>RAJJAK HOSSEN</t>
  </si>
  <si>
    <t>AAYESHA GURUNG</t>
  </si>
  <si>
    <t>AMAN THAPA</t>
  </si>
  <si>
    <t>FALGUNI BARMAN</t>
  </si>
  <si>
    <t>ANUPAMA KUMARI</t>
  </si>
  <si>
    <t>SACHIN DEY</t>
  </si>
  <si>
    <t>SWARNAYU SAHA</t>
  </si>
  <si>
    <t>SANJUKTA SINGHA ROY</t>
  </si>
  <si>
    <t>AVISHEK RAJ THAKUR</t>
  </si>
  <si>
    <t>RUCHIKA LAMA</t>
  </si>
  <si>
    <t>DIPA SHA</t>
  </si>
  <si>
    <t>NISHA SINGH</t>
  </si>
  <si>
    <t>MUSKAN AGARWAL</t>
  </si>
  <si>
    <t>AMRIT SHARMA</t>
  </si>
  <si>
    <t>SHREYASEE DAS</t>
  </si>
  <si>
    <t>RITUPARNA SAHA</t>
  </si>
  <si>
    <t>RITTIKA PROSAD</t>
  </si>
  <si>
    <t>SUDHA HELA</t>
  </si>
  <si>
    <t>ASHWIN RESHMI</t>
  </si>
  <si>
    <t>ABHIJEET KUMAR DAS</t>
  </si>
  <si>
    <t>SHUBHANGI JHA</t>
  </si>
  <si>
    <t>BIPUL SHARMA</t>
  </si>
  <si>
    <t>ISHANI MANDAL</t>
  </si>
  <si>
    <t>KAUSHIK CHETTRI</t>
  </si>
  <si>
    <t>PRIYA DAS</t>
  </si>
  <si>
    <t>DEEP TAMANG</t>
  </si>
  <si>
    <t>BICKEY SHARMA</t>
  </si>
  <si>
    <t>RATNADEEP BOSE</t>
  </si>
  <si>
    <t>FATEMA KHATUN</t>
  </si>
  <si>
    <t>RITWIKA GHOSH</t>
  </si>
  <si>
    <t>SONKU KUMAR SINHA</t>
  </si>
  <si>
    <t>NISHAL RAI</t>
  </si>
  <si>
    <t>JAYEESHA TALUKDAR</t>
  </si>
  <si>
    <t>DIPESH MAHAT</t>
  </si>
  <si>
    <t>SWARNALI BHOWMICK</t>
  </si>
  <si>
    <t>SAMPARNA CHETTRI</t>
  </si>
  <si>
    <t>DEEPMALA SINGH</t>
  </si>
  <si>
    <t>SANGITA SAH</t>
  </si>
  <si>
    <t>NEHA SAHANI</t>
  </si>
  <si>
    <t>ANUSTUPA GOPE</t>
  </si>
  <si>
    <t>JARED CHETTRI</t>
  </si>
  <si>
    <t>PRASITA CHETTRI</t>
  </si>
  <si>
    <t>PRADITYA MUKHIA</t>
  </si>
  <si>
    <t>GULNEHAR BANU</t>
  </si>
  <si>
    <t>SHILPI DHAR</t>
  </si>
  <si>
    <t>SAPNA KUMARI JHA</t>
  </si>
  <si>
    <t>ARTI SHARMA</t>
  </si>
  <si>
    <t>VINISHA JETHWANI</t>
  </si>
  <si>
    <t>RAM CHHETRI</t>
  </si>
  <si>
    <t>MHENDUP DORJI MOKTAN</t>
  </si>
  <si>
    <t>SATARUDRIYA MUKHERJEE</t>
  </si>
  <si>
    <t>REBIKA RAI</t>
  </si>
  <si>
    <t>SNEHA SHANKAR</t>
  </si>
  <si>
    <t>SWETA UPADHYAY</t>
  </si>
  <si>
    <t>RAKESH MAHATO</t>
  </si>
  <si>
    <t>DIVYA GUPTA</t>
  </si>
  <si>
    <t>SIGNATURE</t>
  </si>
  <si>
    <t>SUSMITA BHATTACHARYA</t>
  </si>
  <si>
    <t>5 YEAR B.A. LL.B. SEMESTER - IX</t>
  </si>
  <si>
    <t>REG NO.</t>
  </si>
  <si>
    <t>5 YEAR B.A. LL.B. SEMESTER - VI (S)</t>
  </si>
  <si>
    <t>1021406040159</t>
  </si>
  <si>
    <t>1021406040094</t>
  </si>
  <si>
    <t>1021406040079</t>
  </si>
  <si>
    <t>1021406040022</t>
  </si>
  <si>
    <t>1021406040117</t>
  </si>
  <si>
    <t>1021406040063</t>
  </si>
  <si>
    <t>1021406040075</t>
  </si>
  <si>
    <t>1021406040129</t>
  </si>
  <si>
    <t>1021306040020</t>
  </si>
  <si>
    <t>1021306040033</t>
  </si>
  <si>
    <t>1021306040069</t>
  </si>
  <si>
    <t>1021406040037</t>
  </si>
  <si>
    <t>102/LLBG/15003</t>
  </si>
  <si>
    <t>102/LLBG/15012</t>
  </si>
  <si>
    <t>102/LLBG/15015</t>
  </si>
  <si>
    <t>102/LLBG/15017</t>
  </si>
  <si>
    <t>102/LLBG/15021</t>
  </si>
  <si>
    <t>102/LLBG/15034</t>
  </si>
  <si>
    <t>102/LLBG/15043</t>
  </si>
  <si>
    <t>102/LLBG/15044</t>
  </si>
  <si>
    <t>102/LLBG/14021</t>
  </si>
  <si>
    <t>102/LLBG/14006</t>
  </si>
  <si>
    <t>102/LLBG/14030</t>
  </si>
  <si>
    <t>102/LLBG/15024</t>
  </si>
  <si>
    <t>5 YEAR B.A. LL.B. SEMESTER - VIII (S)</t>
  </si>
  <si>
    <t>JUNEIL TSHERING LEPCHA</t>
  </si>
  <si>
    <t>1021306040009</t>
  </si>
  <si>
    <t>1021306040071</t>
  </si>
  <si>
    <t>1021205040013</t>
  </si>
  <si>
    <t>1021206040031</t>
  </si>
  <si>
    <t>1021205040008</t>
  </si>
  <si>
    <t>102/LLBG/14002</t>
  </si>
  <si>
    <t>102/LLBG/14034</t>
  </si>
  <si>
    <t>102/LLBG/13002</t>
  </si>
  <si>
    <t>102/LLBG/13049</t>
  </si>
  <si>
    <t>102/LLBG/13009</t>
  </si>
  <si>
    <t>5 YEAR B.B.A. LL.B. SEMESTER - II (S)</t>
  </si>
  <si>
    <t>1021606040182</t>
  </si>
  <si>
    <t>1021606040208</t>
  </si>
  <si>
    <t>1021606040022</t>
  </si>
  <si>
    <t>1021606040226</t>
  </si>
  <si>
    <t>1021606040070</t>
  </si>
  <si>
    <t>1021606040016</t>
  </si>
  <si>
    <t>1021606040123</t>
  </si>
  <si>
    <t>102/BBA/LLB/17003</t>
  </si>
  <si>
    <t>102/BBA/LLB/17006</t>
  </si>
  <si>
    <t>102/BBA/LLB/17018</t>
  </si>
  <si>
    <t>102/BBA/LLB/17019</t>
  </si>
  <si>
    <t>102/BBA/LLB/17024</t>
  </si>
  <si>
    <t>102/BBA/LLB/17031</t>
  </si>
  <si>
    <t>102/BBA/LLB/17034</t>
  </si>
  <si>
    <t>S/No</t>
  </si>
  <si>
    <t>102/LLBG/14001</t>
  </si>
  <si>
    <t>1021306040049</t>
  </si>
  <si>
    <t>1021306040044</t>
  </si>
  <si>
    <t>1021306040003</t>
  </si>
  <si>
    <t>1021306040057</t>
  </si>
  <si>
    <t>1021306040006</t>
  </si>
  <si>
    <t>1021306040065</t>
  </si>
  <si>
    <t>1021306040070</t>
  </si>
  <si>
    <t>1021306040064</t>
  </si>
  <si>
    <t>1021306040038</t>
  </si>
  <si>
    <t>1021306040012</t>
  </si>
  <si>
    <t>1021306040032</t>
  </si>
  <si>
    <t>1021306040028</t>
  </si>
  <si>
    <t>1021306040043</t>
  </si>
  <si>
    <t>1021306040039</t>
  </si>
  <si>
    <t>1021306040011</t>
  </si>
  <si>
    <t>1021306040066</t>
  </si>
  <si>
    <t>1021306040046</t>
  </si>
  <si>
    <t>1021306040004</t>
  </si>
  <si>
    <t>1021306040021</t>
  </si>
  <si>
    <t>1021306040060</t>
  </si>
  <si>
    <t>1021306040005</t>
  </si>
  <si>
    <t>1021205040021</t>
  </si>
  <si>
    <t>1021205040024</t>
  </si>
  <si>
    <t>1021206040037</t>
  </si>
  <si>
    <t>102/LLBG/14004</t>
  </si>
  <si>
    <t>102/LLBG/14005</t>
  </si>
  <si>
    <t>102/LLBG/14007</t>
  </si>
  <si>
    <t>102/LLBG/14010</t>
  </si>
  <si>
    <t>102/LLBG/14011</t>
  </si>
  <si>
    <t>102/LLBG/14012</t>
  </si>
  <si>
    <t>102/LLBG/14013</t>
  </si>
  <si>
    <t>102/LLBG/14014</t>
  </si>
  <si>
    <t>102/LLBG/14017</t>
  </si>
  <si>
    <t>102/LLBG/14018</t>
  </si>
  <si>
    <t>102/LLBG/14019</t>
  </si>
  <si>
    <t>102/LLBG/14025</t>
  </si>
  <si>
    <t>102/LLBG/14027</t>
  </si>
  <si>
    <t>102/LLBG/14028</t>
  </si>
  <si>
    <t>102/LLBG/14029</t>
  </si>
  <si>
    <t>102/LLBG/14032</t>
  </si>
  <si>
    <t>102/LLBG/14033</t>
  </si>
  <si>
    <t>102/LLBG/14036</t>
  </si>
  <si>
    <t>102/LLBG/14037</t>
  </si>
  <si>
    <t>102/LLBG/14041</t>
  </si>
  <si>
    <t>102/LLBG/13004</t>
  </si>
  <si>
    <t>102/LLBG/13026</t>
  </si>
  <si>
    <t>102/LLBG/13028</t>
  </si>
  <si>
    <t>5 YEAR B.COM. LL.B. SEMESTER - IX</t>
  </si>
  <si>
    <t>1021306040042</t>
  </si>
  <si>
    <t>1021306040001</t>
  </si>
  <si>
    <t>1021306040015</t>
  </si>
  <si>
    <t>1021306040023</t>
  </si>
  <si>
    <t>1021306040048</t>
  </si>
  <si>
    <t>1021306040022</t>
  </si>
  <si>
    <t>1021306040050</t>
  </si>
  <si>
    <t>1021306040045</t>
  </si>
  <si>
    <t>1021306040008</t>
  </si>
  <si>
    <t>1021306040063</t>
  </si>
  <si>
    <t>1021306040037</t>
  </si>
  <si>
    <t>1021306040029</t>
  </si>
  <si>
    <t>1021306040072</t>
  </si>
  <si>
    <t>1021306040055</t>
  </si>
  <si>
    <t>1021306040067</t>
  </si>
  <si>
    <t>1021206040021</t>
  </si>
  <si>
    <t>102/BCOM/LL.B/14001</t>
  </si>
  <si>
    <t>102/BCOM/LL.B/14002</t>
  </si>
  <si>
    <t>102/BCOM/LL.B/14003</t>
  </si>
  <si>
    <t>102/BCOM/LL.B/14004</t>
  </si>
  <si>
    <t>102/BCOM/LL.B/14005</t>
  </si>
  <si>
    <t>102/BCOM/LL.B/14006</t>
  </si>
  <si>
    <t>102/BCOM/LL.B/14007</t>
  </si>
  <si>
    <t>102/BCOM/LL.B/14008</t>
  </si>
  <si>
    <t>102/BCOM/LL.B/14010</t>
  </si>
  <si>
    <t>102/BCOM/LL.B/14011</t>
  </si>
  <si>
    <t>102/BCOM/LL.B/14012</t>
  </si>
  <si>
    <t>102/BCOM/LL.B/14013</t>
  </si>
  <si>
    <t>102/BCOM/LL.B/14015</t>
  </si>
  <si>
    <t>102/BCOM/LL.B/14017</t>
  </si>
  <si>
    <t>102/BCOM/LL.B/14018</t>
  </si>
  <si>
    <t>102/BCOM/LL.B/13021</t>
  </si>
  <si>
    <t>BASUDEV BARMAN</t>
  </si>
  <si>
    <t>ANIK DAS</t>
  </si>
  <si>
    <t>ROHAN BARDHAN</t>
  </si>
  <si>
    <t>JUYEL DEBNATH</t>
  </si>
  <si>
    <t>NILOY DEY</t>
  </si>
  <si>
    <t>GAJEN ROY</t>
  </si>
  <si>
    <t>MD. SHAKEEL</t>
  </si>
  <si>
    <t>TASHI TOBDEN</t>
  </si>
  <si>
    <t>ANKUSH DAS</t>
  </si>
  <si>
    <t>SUSMITA ROY</t>
  </si>
  <si>
    <t>PRABHAT SINGHA</t>
  </si>
  <si>
    <t>ARJUN TAK</t>
  </si>
  <si>
    <t>SOUVIK GHOSH</t>
  </si>
  <si>
    <t>R/NO.</t>
  </si>
  <si>
    <t>R.NO.</t>
  </si>
  <si>
    <t>5 YEAR B.B.A. LL.B. SEMESTER - III</t>
  </si>
  <si>
    <t>5 YEAR B.Com. LL.B. SEMESTER - III</t>
  </si>
  <si>
    <t>5 YEAR B.A. LL.B. - III (SECTION- A)</t>
  </si>
  <si>
    <t>5 YEAR B.A. LL.B. - III (SECTION- B)</t>
  </si>
  <si>
    <t>5 YEAR B.B.A. LL.B. SEMESTER - V</t>
  </si>
  <si>
    <t>5 YEAR B.Com. LL.B. SEMESTER - V</t>
  </si>
  <si>
    <t>5 YEAR B.A. LL.B. SEMESTER - V</t>
  </si>
  <si>
    <t>5 YEAR B.B.A. LL.B. SEMESTER - VII</t>
  </si>
  <si>
    <t>5 YEAR B.Com. LL.B. SEMESTER - VII</t>
  </si>
  <si>
    <t>5 YEAR B.A. LL.B. SEMESTER - VII</t>
  </si>
  <si>
    <t>5 YEAR B.B.A. LL.B. SEMESTER - IX</t>
  </si>
  <si>
    <t>5 YEAR B.Com. LL.B. SEMESTER - IX</t>
  </si>
  <si>
    <t>5 YEAR B.A. LL.B. - I (SECTION- A)</t>
  </si>
  <si>
    <t>5 YEAR B.Com. LL.B. SEMESTER - I</t>
  </si>
  <si>
    <t>5 YEAR B.A. LL.B. - I (SECTION- B)</t>
  </si>
  <si>
    <t>ARKAPRAVA BHATTACHARYA</t>
  </si>
  <si>
    <t>DIGANTA SEHANABIS</t>
  </si>
  <si>
    <t>ADARSH KRISHNA</t>
  </si>
  <si>
    <t>BASUDHA ROY</t>
  </si>
  <si>
    <t>AVINNYA SARKAR</t>
  </si>
  <si>
    <t>ADITI PRASAD</t>
  </si>
  <si>
    <t>RUMPI GHOSH ALAM</t>
  </si>
  <si>
    <t>YASH CHOUDHARY</t>
  </si>
  <si>
    <t>ANSAL THAPA</t>
  </si>
  <si>
    <t>ARATRIKA CHAKRABORTY</t>
  </si>
  <si>
    <t>ANIKET RAJ BHATTARAI</t>
  </si>
  <si>
    <t>ABHISHEK MOHANTY</t>
  </si>
  <si>
    <t>AADARSH PRADHAN</t>
  </si>
  <si>
    <t>PANKAJ KUMAR MAHATO</t>
  </si>
  <si>
    <t>MANAN SAHA</t>
  </si>
  <si>
    <t>CHANCHAL AGARWAL</t>
  </si>
  <si>
    <t>RADHIKA AGARWAL</t>
  </si>
  <si>
    <t>ANUKRITI SAHA GUPTA</t>
  </si>
  <si>
    <t>NIHA RAYYAN</t>
  </si>
  <si>
    <t>DIPAYAN DUTTA</t>
  </si>
  <si>
    <t>KUMARJIT SINGHA SARKAR</t>
  </si>
  <si>
    <t>BISWAJEET GHOSH</t>
  </si>
  <si>
    <t>LOVELY SAHA</t>
  </si>
  <si>
    <t>REEPARNA KUNDU</t>
  </si>
  <si>
    <t>BINDIA PRASAD  XXXXX</t>
  </si>
  <si>
    <t>AMARJEET MAHATO</t>
  </si>
  <si>
    <t>SAIBAL TIRKEY</t>
  </si>
  <si>
    <t>SUNANDA CHAKRABORTY</t>
  </si>
  <si>
    <t>NEHA TIRKEY</t>
  </si>
  <si>
    <t>PRIYANKA PAUL</t>
  </si>
  <si>
    <t>RUPAM MONDOL</t>
  </si>
  <si>
    <t>ARITRI BHATTACHARJEE</t>
  </si>
  <si>
    <t>BHASKAR SINGH</t>
  </si>
  <si>
    <t>TAMALIKA KAR</t>
  </si>
  <si>
    <t>WAHIDA PARVIN</t>
  </si>
  <si>
    <t>PRASHIM RAI</t>
  </si>
  <si>
    <t>PRATHAM SIKHWAL</t>
  </si>
  <si>
    <t>SUSANTA DAS</t>
  </si>
  <si>
    <t>MANISHA LO</t>
  </si>
  <si>
    <t>SHEETAL KAPOOR</t>
  </si>
  <si>
    <t>NIKITA GHOSH</t>
  </si>
  <si>
    <t>ANJUMANARA KHATUN</t>
  </si>
  <si>
    <t>SAMIKSHA SINGH</t>
  </si>
  <si>
    <t>SHAHIL TAMANG</t>
  </si>
  <si>
    <t>ANIRBAN CHAKRABORTY</t>
  </si>
  <si>
    <t>ROJAL SUBBA</t>
  </si>
  <si>
    <t>MADHUSHREE CHAKRABORTY</t>
  </si>
  <si>
    <t>DIPANKAR KARMAKAR</t>
  </si>
  <si>
    <t>ARYAN SHUKLA</t>
  </si>
  <si>
    <t>SHILPI KUMARI</t>
  </si>
  <si>
    <t>RISHAV PERIWAL</t>
  </si>
  <si>
    <t>SUVHASHINI PAUL</t>
  </si>
  <si>
    <t>SUMAN PRADHAN</t>
  </si>
  <si>
    <t>DIPA CHAKRABORTY</t>
  </si>
  <si>
    <t>NAIRITA ROY</t>
  </si>
  <si>
    <t>SHREEYA MANI SOTANG</t>
  </si>
  <si>
    <t>MANOJ BARMAN</t>
  </si>
  <si>
    <t>TANMOY ADHIKARI</t>
  </si>
  <si>
    <t>ABU SAHID MOSTAFA ALAM</t>
  </si>
  <si>
    <t>GIRISH AGARWAL</t>
  </si>
  <si>
    <t>PRIYAJIT BHOWMIK</t>
  </si>
  <si>
    <t>UDAY DEY</t>
  </si>
  <si>
    <t>SHIVANGI GHOSH</t>
  </si>
  <si>
    <t>DIVYA MITRUKA</t>
  </si>
  <si>
    <t>RAHUL DAS</t>
  </si>
  <si>
    <t>ABHISHEK ROY</t>
  </si>
  <si>
    <t>SNEHA DAS</t>
  </si>
  <si>
    <t xml:space="preserve">PRANABI PRADHAN </t>
  </si>
  <si>
    <t>SALMAN KHURSHID</t>
  </si>
  <si>
    <t>AAYUSH RAI</t>
  </si>
  <si>
    <t>ROHIT KUMAR SINGH</t>
  </si>
  <si>
    <t>DIPU MUNDA</t>
  </si>
  <si>
    <t>BINITA MINDA</t>
  </si>
  <si>
    <t>MD. JESAN ALI</t>
  </si>
  <si>
    <t>SURAJ MAHANTA</t>
  </si>
  <si>
    <t>ARPITA GHOSH</t>
  </si>
  <si>
    <t>RIYA DHALI</t>
  </si>
  <si>
    <t>PRANEEM CHHETRI</t>
  </si>
  <si>
    <t>DIBYENDU BHATTACHARJEE</t>
  </si>
  <si>
    <t>ASFAQUE ALI</t>
  </si>
  <si>
    <t>BHASWATI CHAKRABORTY</t>
  </si>
  <si>
    <t>DEBARSHI GHOSH DASTIDAR</t>
  </si>
  <si>
    <t>WANGCHEN LAMA</t>
  </si>
  <si>
    <t>AMBIKA BISWAKARMA</t>
  </si>
  <si>
    <t>PANKAJ SHAH</t>
  </si>
  <si>
    <t>ARJYAMA LAHIRI</t>
  </si>
  <si>
    <t>LOVELY SHARMA</t>
  </si>
  <si>
    <t>MEHUL MISHRA</t>
  </si>
  <si>
    <t>KUSHAN KUMAR BAJAJ</t>
  </si>
  <si>
    <t>KAJAL UPADHYAY</t>
  </si>
  <si>
    <t>PUNIT BHANSALI</t>
  </si>
  <si>
    <t>ALEE SUBBA</t>
  </si>
  <si>
    <t>SUJIT SWAMI</t>
  </si>
  <si>
    <t>DIVYA CHHETRI</t>
  </si>
  <si>
    <t>TANMAY SARKAR</t>
  </si>
  <si>
    <t>DIVYANI THAPA</t>
  </si>
  <si>
    <t>PRACHEE SINGH RAJPUT</t>
  </si>
  <si>
    <t>KIRTI CHAUHAN</t>
  </si>
  <si>
    <t xml:space="preserve">BHAGYASHREE DAS </t>
  </si>
  <si>
    <t>ANUKRITI SAHA GUPTA  XXXXX</t>
  </si>
  <si>
    <t>TANUJ CHHETRI</t>
  </si>
  <si>
    <t>ANANYA SAHA</t>
  </si>
  <si>
    <t>SOYETA SAHA</t>
  </si>
  <si>
    <t>NEHA PANDEY</t>
  </si>
  <si>
    <t>CHIMILA BHUTIA</t>
  </si>
  <si>
    <t>DOYEL DAS</t>
  </si>
  <si>
    <t>MADHAVI BHUJEL</t>
  </si>
  <si>
    <t>URMILA AGARWAL</t>
  </si>
  <si>
    <t>NARESH RAI</t>
  </si>
  <si>
    <t>ANIK SAHA</t>
  </si>
  <si>
    <t>RIYA DEY</t>
  </si>
  <si>
    <t>MANISHA RAI</t>
  </si>
  <si>
    <t>ADITI SAHA</t>
  </si>
  <si>
    <t>NICANOR NEO ZIMBA</t>
  </si>
  <si>
    <t>JUYEL ROY</t>
  </si>
  <si>
    <t xml:space="preserve">PRABESH SHARMA (BARAL) </t>
  </si>
  <si>
    <t>NIDHI SINGH</t>
  </si>
  <si>
    <t>SIWALI LAMA</t>
  </si>
  <si>
    <t>TUSHALI CHOUDHARY</t>
  </si>
  <si>
    <t>SURAJ DEBNATH</t>
  </si>
  <si>
    <t>YANGCHHIN TAMANG</t>
  </si>
  <si>
    <t>BISANT KHATI</t>
  </si>
  <si>
    <t>PRIYA BISWAKARMA</t>
  </si>
  <si>
    <t>DORCHI ONGMU SHERPA</t>
  </si>
  <si>
    <t>FALGUNI SAHA</t>
  </si>
  <si>
    <t>RAHIDA ANJUM NOORI</t>
  </si>
  <si>
    <t>AL MAHASIN SARKAR</t>
  </si>
  <si>
    <t>ZINAT ARBA HASHEM</t>
  </si>
  <si>
    <t>DEEPSHIKA PAUL</t>
  </si>
  <si>
    <t>PRIYANKA THAKUR</t>
  </si>
  <si>
    <t>Md. NUR ALAM</t>
  </si>
  <si>
    <t>SAKSHI MISHRA</t>
  </si>
  <si>
    <t>SHRUTI YADAV</t>
  </si>
  <si>
    <t>RONALD THAPA</t>
  </si>
  <si>
    <t>ROHAN GHOSH</t>
  </si>
  <si>
    <t>TRISHNA GURUNG</t>
  </si>
  <si>
    <t>TANMOY PODDAR</t>
  </si>
  <si>
    <t>ISHITA SINGHA ROY</t>
  </si>
  <si>
    <t>SHUSMITA CHETTRI</t>
  </si>
  <si>
    <t>SUMAN ROY</t>
  </si>
  <si>
    <t>RAJAT ACHARJEE</t>
  </si>
  <si>
    <t>ABHILASHA SINGH</t>
  </si>
  <si>
    <t>ADITI DAS</t>
  </si>
  <si>
    <t>TRIBENI RAI</t>
  </si>
  <si>
    <t>SHENAAZ ALI</t>
  </si>
  <si>
    <t>NIKHAT PARVEEN</t>
  </si>
  <si>
    <t>RIJJU DAS</t>
  </si>
  <si>
    <t>PRIYANKA GHOSH</t>
  </si>
  <si>
    <t>SAHEL NOOR ANSARI</t>
  </si>
  <si>
    <t>ARCHANA TAMANG</t>
  </si>
  <si>
    <t>VIVEK SAHA</t>
  </si>
  <si>
    <t>WANGDUP TSHERING SHERPA</t>
  </si>
  <si>
    <t>TITHI ROY</t>
  </si>
  <si>
    <t>MANJITA THAPA</t>
  </si>
  <si>
    <t>SRADHA RAI</t>
  </si>
  <si>
    <t>BADIKA PODDAR</t>
  </si>
  <si>
    <t>DEEPIKA BOTHRA</t>
  </si>
  <si>
    <t>SHREYASHI SINGHA</t>
  </si>
  <si>
    <t>SANGHAMITRA SARKAR</t>
  </si>
  <si>
    <t>RIYA GURUNG</t>
  </si>
  <si>
    <t>RIKESH THAPA</t>
  </si>
  <si>
    <t>PLABAN BARMAN</t>
  </si>
  <si>
    <t>SAGAR HOSSAIN</t>
  </si>
  <si>
    <t>PREETY CHOUDHARY</t>
  </si>
  <si>
    <t>ARCHANA CHOUDHARI</t>
  </si>
  <si>
    <t>SWAPNEL TAMANG</t>
  </si>
  <si>
    <t>MASNOON NIHAR</t>
  </si>
  <si>
    <t>SATHI MANDAL</t>
  </si>
  <si>
    <t>AKASH DEY</t>
  </si>
  <si>
    <t xml:space="preserve">SANZANA LIMBU </t>
  </si>
  <si>
    <t>PROTIK GHOSH</t>
  </si>
  <si>
    <t>SHAMIM PERVEJ HOSSAIN</t>
  </si>
  <si>
    <t>KOUSHIK CHANDRA SINHA</t>
  </si>
  <si>
    <t>RAHUL KUMAR JHA</t>
  </si>
  <si>
    <t>RICHA CHHETRI</t>
  </si>
  <si>
    <t xml:space="preserve">ADESH SINGHAL </t>
  </si>
  <si>
    <t>RIHA TAMANG</t>
  </si>
  <si>
    <t>SMRITI PRADHAN</t>
  </si>
  <si>
    <t>JOYEETA ROY</t>
  </si>
  <si>
    <t>HASAM SHADAB</t>
  </si>
  <si>
    <t>MAGHNA THAKUR</t>
  </si>
  <si>
    <t>SURYYA SEKHAR DAS</t>
  </si>
  <si>
    <t>SILPI BASU</t>
  </si>
  <si>
    <t>PRASENJIT SINGHA</t>
  </si>
  <si>
    <t>ANGELA BHATTACHARYYA</t>
  </si>
  <si>
    <t>KIRTIKA DEB</t>
  </si>
  <si>
    <t xml:space="preserve">ARATI SHA </t>
  </si>
  <si>
    <t>BINDU KARMAKAR</t>
  </si>
  <si>
    <t>ROHIT KUMAR GUPTA</t>
  </si>
  <si>
    <t>PRAYAG GUPTA</t>
  </si>
  <si>
    <t>SUSHREETA PAUL</t>
  </si>
  <si>
    <t>SURAHAI SEDHAIN</t>
  </si>
  <si>
    <t>SUSHMITA DEVI</t>
  </si>
  <si>
    <t>AISHWARYA AGARWAL</t>
  </si>
  <si>
    <t>MANISHA PRASAD</t>
  </si>
  <si>
    <t>NILANJAN ROY</t>
  </si>
  <si>
    <t>SUBNUR KHATUN</t>
  </si>
  <si>
    <t>SILPA THAPA</t>
  </si>
  <si>
    <t>NEELAM JAY</t>
  </si>
  <si>
    <t xml:space="preserve">KAMIKA ROY </t>
  </si>
  <si>
    <t>N.NGANTHOYBI SINGHA</t>
  </si>
  <si>
    <t>PRAMOD RAY</t>
  </si>
  <si>
    <t>DICHEY SHERPA</t>
  </si>
  <si>
    <t>DIPA ORAON</t>
  </si>
  <si>
    <t>PREMIKA MUNDA</t>
  </si>
  <si>
    <t>BIPIN KUMAR MAHATO</t>
  </si>
  <si>
    <t>JYOTIRMOY JHA</t>
  </si>
  <si>
    <t>SHIKSHA MUKHIA</t>
  </si>
  <si>
    <t>DEBAYAN GHOSAL</t>
  </si>
  <si>
    <t>NEHA JHA</t>
  </si>
  <si>
    <t>MAMATA SAHA</t>
  </si>
  <si>
    <t>RUMA BEGUM</t>
  </si>
  <si>
    <t>SAHITYA MUKHIA</t>
  </si>
  <si>
    <t>ANURAJ LAMGADAY</t>
  </si>
  <si>
    <t>ZEENAT AMAN PARWEEN</t>
  </si>
  <si>
    <t>KAUSHAL RAI</t>
  </si>
  <si>
    <t>PUJA SINGH</t>
  </si>
  <si>
    <t>PRAKRITI SUBBA</t>
  </si>
  <si>
    <t>ASHISH BOMZAN</t>
  </si>
  <si>
    <t>JAYEETA SAHA</t>
  </si>
  <si>
    <t>BIDHI SINGHA</t>
  </si>
  <si>
    <t>SANGITA DAS</t>
  </si>
  <si>
    <t>KARMA TAMANG</t>
  </si>
  <si>
    <t>SHILPI PODDAR</t>
  </si>
  <si>
    <t>MAUSAMI GULSHIRIN</t>
  </si>
  <si>
    <t>SUMITA GHOSH</t>
  </si>
  <si>
    <t>SAYANTANI BHADRA</t>
  </si>
  <si>
    <t>MST NASRIN AKHTAR PERVIN</t>
  </si>
  <si>
    <t>MD. MANJUR ELAHI</t>
  </si>
  <si>
    <t>PRANJAL MAITRA</t>
  </si>
  <si>
    <t>MAHASINA PARVIN</t>
  </si>
  <si>
    <t>APARNA SINHA</t>
  </si>
  <si>
    <t>GOVIND SHARMA</t>
  </si>
  <si>
    <t>AYAN SAHA</t>
  </si>
  <si>
    <t>SUVEKSHA GURUNG</t>
  </si>
  <si>
    <t>DARSHAN CHHETRI</t>
  </si>
  <si>
    <t xml:space="preserve">SIPPORAH LEOM KARTHAK </t>
  </si>
  <si>
    <t>MD. GULAM MUSTAFA SHAMIM</t>
  </si>
  <si>
    <t>GURGEE JAYITA BURMAN</t>
  </si>
  <si>
    <t>SUMANTA PAL</t>
  </si>
  <si>
    <t>MADHUSHREE CHAKRABORTY (to BBA)</t>
  </si>
  <si>
    <t>PRITAM DEY</t>
  </si>
  <si>
    <t>RIWAZ RAI</t>
  </si>
  <si>
    <t>SURABHI BAUL</t>
  </si>
  <si>
    <t>REJAUL ANSARI</t>
  </si>
  <si>
    <t>RAHUL KUMAR YADAV</t>
  </si>
  <si>
    <t>SUDIPTA MAJUMDAR</t>
  </si>
  <si>
    <t>SRIJANA LIMBOO (SUBBA)</t>
  </si>
  <si>
    <t>SAYONI GHOSH</t>
  </si>
  <si>
    <t>SAAHIL TAMANG</t>
  </si>
  <si>
    <t>ASTHA KUMARI</t>
  </si>
  <si>
    <t>SAMRAT BANERJEE</t>
  </si>
  <si>
    <t>GARGI GANGULI</t>
  </si>
  <si>
    <t>SUBHAM CHOWDHURY</t>
  </si>
  <si>
    <t>SUBRATA KARMAKAR</t>
  </si>
  <si>
    <t>Md. ARIF</t>
  </si>
  <si>
    <t>PEMA CHODUP (CASUAL)</t>
  </si>
  <si>
    <t>JAYANTO BASAK</t>
  </si>
  <si>
    <t>MEGHNA SAHA</t>
  </si>
  <si>
    <t>SACHIN KARMAKAR</t>
  </si>
  <si>
    <t>MONTHS - 2018</t>
  </si>
  <si>
    <t>PER</t>
  </si>
  <si>
    <t>NO OF CLASSES HELD</t>
  </si>
  <si>
    <t>AVERAGE</t>
  </si>
  <si>
    <t>LEGA METHODS</t>
  </si>
  <si>
    <t>ECONOMICS - I</t>
  </si>
  <si>
    <t>FINANCIAL ACCT</t>
  </si>
  <si>
    <t>BUSS. STAT.</t>
  </si>
  <si>
    <t>5 YEAR B.B.A. LL.B., SEM - I</t>
  </si>
  <si>
    <t>AUG</t>
  </si>
  <si>
    <t>POL. SCIENCE - I</t>
  </si>
  <si>
    <t>LEGAL METHODS</t>
  </si>
  <si>
    <t>ENGLISH - I</t>
  </si>
  <si>
    <t>SOCIOLOGY - I</t>
  </si>
  <si>
    <t>ARIJIT ROY **</t>
  </si>
  <si>
    <t>MGNT. ACCT.</t>
  </si>
  <si>
    <t>B.MATH</t>
  </si>
  <si>
    <t>Basic Research Methodology and Project Writing</t>
  </si>
  <si>
    <t>LAW OF CONTRACT-I</t>
  </si>
  <si>
    <t>POL. SCIENCE - III</t>
  </si>
  <si>
    <t>SOCIOLOGY - II</t>
  </si>
  <si>
    <t>MARKETING MANAGEMENT</t>
  </si>
  <si>
    <t>SECRETARIAL PRACTICE</t>
  </si>
  <si>
    <t xml:space="preserve">NIKHIL AGARWAL </t>
  </si>
  <si>
    <t>CIVIL PROCEDURE CODE</t>
  </si>
  <si>
    <t>LABOUR &amp; INDUSTRIAL LAW - II</t>
  </si>
  <si>
    <t>PROFESSIONAL ETHICS</t>
  </si>
  <si>
    <t>PUBLIC INT LAW</t>
  </si>
  <si>
    <t>SHREYASI DAS</t>
  </si>
  <si>
    <t>SUJAN KUMAR SEN</t>
  </si>
  <si>
    <t>%</t>
  </si>
  <si>
    <t>REF: IILS/ESTT/03/762  DATED 04/09/2018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</si>
</sst>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7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0" fontId="0" fillId="0" borderId="1" xfId="0" applyBorder="1" applyAlignment="1"/>
    <xf numFmtId="0" fontId="0" fillId="0" borderId="0" xfId="0" applyAlignment="1"/>
    <xf numFmtId="0" fontId="7" fillId="0" borderId="1" xfId="0" applyFont="1" applyFill="1" applyBorder="1" applyAlignment="1">
      <alignment vertical="center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0" fillId="0" borderId="1" xfId="0" quotePrefix="1" applyFill="1" applyBorder="1" applyAlignment="1"/>
    <xf numFmtId="0" fontId="0" fillId="0" borderId="1" xfId="0" quotePrefix="1" applyBorder="1" applyAlignment="1"/>
    <xf numFmtId="0" fontId="0" fillId="0" borderId="1" xfId="0" applyFill="1" applyBorder="1" applyAlignment="1"/>
    <xf numFmtId="0" fontId="2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0" fillId="0" borderId="1" xfId="0" applyFont="1" applyFill="1" applyBorder="1"/>
    <xf numFmtId="1" fontId="6" fillId="0" borderId="1" xfId="0" applyNumberFormat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Fill="1" applyAlignment="1">
      <alignment vertical="center"/>
    </xf>
    <xf numFmtId="0" fontId="11" fillId="0" borderId="1" xfId="0" applyFont="1" applyFill="1" applyBorder="1"/>
    <xf numFmtId="0" fontId="12" fillId="0" borderId="1" xfId="0" applyFont="1" applyFill="1" applyBorder="1"/>
    <xf numFmtId="0" fontId="0" fillId="0" borderId="1" xfId="0" applyBorder="1" applyAlignment="1">
      <alignment wrapText="1"/>
    </xf>
    <xf numFmtId="0" fontId="12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9" fontId="0" fillId="0" borderId="0" xfId="1" applyFont="1" applyFill="1" applyAlignment="1">
      <alignment horizontal="center"/>
    </xf>
    <xf numFmtId="9" fontId="1" fillId="0" borderId="1" xfId="1" applyFon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9" fontId="8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9" fontId="0" fillId="0" borderId="1" xfId="1" applyFont="1" applyFill="1" applyBorder="1" applyAlignment="1">
      <alignment horizontal="center"/>
    </xf>
    <xf numFmtId="9" fontId="5" fillId="0" borderId="1" xfId="1" applyFont="1" applyBorder="1" applyAlignment="1">
      <alignment horizontal="center" vertical="center"/>
    </xf>
    <xf numFmtId="9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9" fontId="0" fillId="0" borderId="0" xfId="1" applyFon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9" fontId="8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1" xfId="1" applyFont="1" applyFill="1" applyBorder="1" applyAlignment="1">
      <alignment vertical="center"/>
    </xf>
    <xf numFmtId="9" fontId="0" fillId="0" borderId="0" xfId="1" applyFont="1" applyFill="1"/>
    <xf numFmtId="9" fontId="5" fillId="0" borderId="1" xfId="1" applyFont="1" applyFill="1" applyBorder="1" applyAlignment="1">
      <alignment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18" fillId="0" borderId="1" xfId="1" applyFont="1" applyFill="1" applyBorder="1" applyAlignment="1">
      <alignment horizontal="center"/>
    </xf>
    <xf numFmtId="9" fontId="0" fillId="0" borderId="1" xfId="1" applyFont="1" applyBorder="1" applyAlignment="1">
      <alignment vertical="center"/>
    </xf>
    <xf numFmtId="9" fontId="0" fillId="0" borderId="1" xfId="1" applyFont="1" applyBorder="1"/>
    <xf numFmtId="9" fontId="0" fillId="0" borderId="0" xfId="1" applyFont="1"/>
    <xf numFmtId="9" fontId="6" fillId="0" borderId="1" xfId="1" applyFont="1" applyBorder="1" applyAlignment="1">
      <alignment vertical="center"/>
    </xf>
    <xf numFmtId="9" fontId="0" fillId="0" borderId="0" xfId="1" applyFont="1" applyAlignment="1">
      <alignment vertical="center"/>
    </xf>
    <xf numFmtId="9" fontId="6" fillId="0" borderId="1" xfId="1" applyFont="1" applyFill="1" applyBorder="1"/>
    <xf numFmtId="9" fontId="0" fillId="0" borderId="0" xfId="1" applyFont="1" applyFill="1" applyAlignment="1">
      <alignment vertical="center"/>
    </xf>
    <xf numFmtId="9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"/>
  <sheetViews>
    <sheetView tabSelected="1" workbookViewId="0">
      <selection sqref="A1:N1"/>
    </sheetView>
  </sheetViews>
  <sheetFormatPr defaultRowHeight="24.95" customHeight="1"/>
  <cols>
    <col min="1" max="1" width="9.140625" style="10" bestFit="1" customWidth="1"/>
    <col min="2" max="2" width="29" style="9" bestFit="1" customWidth="1"/>
    <col min="3" max="3" width="9.140625" style="90"/>
    <col min="4" max="4" width="9.140625" style="108"/>
    <col min="5" max="5" width="9.140625" style="90"/>
    <col min="6" max="6" width="9.140625" style="108"/>
    <col min="7" max="7" width="9.140625" style="90"/>
    <col min="8" max="8" width="9.140625" style="108"/>
    <col min="9" max="9" width="9.140625" style="90"/>
    <col min="10" max="10" width="9.140625" style="108"/>
    <col min="11" max="11" width="9.140625" style="9"/>
    <col min="12" max="12" width="9.140625" style="108"/>
    <col min="13" max="13" width="9.140625" style="9"/>
    <col min="14" max="14" width="9.140625" style="108"/>
    <col min="15" max="15" width="6.85546875" style="108" bestFit="1" customWidth="1"/>
    <col min="16" max="16384" width="9.140625" style="9"/>
  </cols>
  <sheetData>
    <row r="1" spans="1:15" ht="24.95" customHeight="1">
      <c r="A1" s="127" t="s">
        <v>1048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24.95" customHeight="1">
      <c r="A2" s="63"/>
      <c r="B2" s="6" t="s">
        <v>407</v>
      </c>
      <c r="C2" s="128" t="s">
        <v>414</v>
      </c>
      <c r="D2" s="128"/>
      <c r="E2" s="126" t="s">
        <v>1044</v>
      </c>
      <c r="F2" s="126"/>
      <c r="G2" s="126" t="s">
        <v>1045</v>
      </c>
      <c r="H2" s="126"/>
      <c r="I2" s="128" t="s">
        <v>1046</v>
      </c>
      <c r="J2" s="128"/>
      <c r="K2" s="126" t="s">
        <v>413</v>
      </c>
      <c r="L2" s="126"/>
      <c r="M2" s="126" t="s">
        <v>1047</v>
      </c>
      <c r="N2" s="126"/>
      <c r="O2" s="65"/>
    </row>
    <row r="3" spans="1:15" ht="24.95" customHeight="1">
      <c r="A3" s="63"/>
      <c r="B3" s="6" t="s">
        <v>1040</v>
      </c>
      <c r="C3" s="105" t="s">
        <v>1049</v>
      </c>
      <c r="D3" s="66" t="s">
        <v>1041</v>
      </c>
      <c r="E3" s="87" t="s">
        <v>1049</v>
      </c>
      <c r="F3" s="66" t="s">
        <v>1041</v>
      </c>
      <c r="G3" s="105" t="s">
        <v>1049</v>
      </c>
      <c r="H3" s="66" t="s">
        <v>1041</v>
      </c>
      <c r="I3" s="105" t="s">
        <v>1049</v>
      </c>
      <c r="J3" s="66" t="s">
        <v>1041</v>
      </c>
      <c r="K3" s="7" t="s">
        <v>1049</v>
      </c>
      <c r="L3" s="67" t="s">
        <v>1041</v>
      </c>
      <c r="M3" s="7" t="s">
        <v>1049</v>
      </c>
      <c r="N3" s="67" t="s">
        <v>1041</v>
      </c>
      <c r="O3" s="65"/>
    </row>
    <row r="4" spans="1:15" ht="24.95" customHeight="1">
      <c r="A4" s="48"/>
      <c r="B4" s="49" t="s">
        <v>1042</v>
      </c>
      <c r="C4" s="68">
        <v>22</v>
      </c>
      <c r="D4" s="69"/>
      <c r="E4" s="68">
        <v>21</v>
      </c>
      <c r="F4" s="69"/>
      <c r="G4" s="68">
        <v>21</v>
      </c>
      <c r="H4" s="69"/>
      <c r="I4" s="68">
        <v>19</v>
      </c>
      <c r="J4" s="70"/>
      <c r="K4" s="68">
        <v>19</v>
      </c>
      <c r="L4" s="71"/>
      <c r="M4" s="68">
        <v>19</v>
      </c>
      <c r="N4" s="71"/>
      <c r="O4" s="113" t="s">
        <v>1043</v>
      </c>
    </row>
    <row r="5" spans="1:15" ht="24.95" customHeight="1">
      <c r="A5" s="2" t="s">
        <v>474</v>
      </c>
      <c r="B5" s="31" t="s">
        <v>481</v>
      </c>
      <c r="C5" s="15"/>
      <c r="D5" s="73"/>
      <c r="E5" s="15"/>
      <c r="F5" s="74"/>
      <c r="G5" s="15"/>
      <c r="H5" s="74"/>
      <c r="I5" s="15"/>
      <c r="J5" s="74"/>
      <c r="K5" s="15"/>
      <c r="L5" s="74"/>
      <c r="M5" s="15"/>
      <c r="N5" s="74"/>
      <c r="O5" s="73"/>
    </row>
    <row r="6" spans="1:15" s="27" customFormat="1" ht="24.95" customHeight="1">
      <c r="A6" s="32">
        <v>1</v>
      </c>
      <c r="B6" s="31" t="s">
        <v>780</v>
      </c>
      <c r="C6" s="89">
        <v>18</v>
      </c>
      <c r="D6" s="107">
        <f>C6/22</f>
        <v>0.81818181818181823</v>
      </c>
      <c r="E6" s="89">
        <v>14</v>
      </c>
      <c r="F6" s="107">
        <f>E6/21</f>
        <v>0.66666666666666663</v>
      </c>
      <c r="G6" s="89">
        <v>16</v>
      </c>
      <c r="H6" s="107">
        <f>G6/21</f>
        <v>0.76190476190476186</v>
      </c>
      <c r="I6" s="89">
        <v>16</v>
      </c>
      <c r="J6" s="107">
        <f>I6/19</f>
        <v>0.84210526315789469</v>
      </c>
      <c r="K6" s="89">
        <v>16</v>
      </c>
      <c r="L6" s="107">
        <f>K6/19</f>
        <v>0.84210526315789469</v>
      </c>
      <c r="M6" s="89">
        <v>16</v>
      </c>
      <c r="N6" s="107">
        <f>M6/19</f>
        <v>0.84210526315789469</v>
      </c>
      <c r="O6" s="107">
        <f>(D6+F6+H6+J6+L6+N6)/6</f>
        <v>0.79551150603782173</v>
      </c>
    </row>
    <row r="7" spans="1:15" s="27" customFormat="1" ht="24.95" customHeight="1">
      <c r="A7" s="32">
        <v>2</v>
      </c>
      <c r="B7" s="31" t="s">
        <v>781</v>
      </c>
      <c r="C7" s="89">
        <v>22</v>
      </c>
      <c r="D7" s="107">
        <f t="shared" ref="D7:D70" si="0">C7/22</f>
        <v>1</v>
      </c>
      <c r="E7" s="89">
        <v>20</v>
      </c>
      <c r="F7" s="107">
        <f t="shared" ref="F7:F70" si="1">E7/21</f>
        <v>0.95238095238095233</v>
      </c>
      <c r="G7" s="89">
        <v>20</v>
      </c>
      <c r="H7" s="107">
        <f t="shared" ref="H7:H70" si="2">G7/21</f>
        <v>0.95238095238095233</v>
      </c>
      <c r="I7" s="89">
        <v>19</v>
      </c>
      <c r="J7" s="107">
        <f t="shared" ref="J7:J70" si="3">I7/19</f>
        <v>1</v>
      </c>
      <c r="K7" s="89">
        <v>19</v>
      </c>
      <c r="L7" s="107">
        <f t="shared" ref="L7:L70" si="4">K7/19</f>
        <v>1</v>
      </c>
      <c r="M7" s="89">
        <v>19</v>
      </c>
      <c r="N7" s="107">
        <f t="shared" ref="N7:N70" si="5">M7/19</f>
        <v>1</v>
      </c>
      <c r="O7" s="107">
        <f t="shared" ref="O7:O70" si="6">(D7+F7+H7+J7+L7+N7)/6</f>
        <v>0.98412698412698418</v>
      </c>
    </row>
    <row r="8" spans="1:15" s="27" customFormat="1" ht="24.95" customHeight="1">
      <c r="A8" s="32">
        <v>3</v>
      </c>
      <c r="B8" s="31" t="s">
        <v>782</v>
      </c>
      <c r="C8" s="89">
        <v>22</v>
      </c>
      <c r="D8" s="107">
        <f t="shared" si="0"/>
        <v>1</v>
      </c>
      <c r="E8" s="89">
        <v>17</v>
      </c>
      <c r="F8" s="107">
        <f t="shared" si="1"/>
        <v>0.80952380952380953</v>
      </c>
      <c r="G8" s="89">
        <v>17</v>
      </c>
      <c r="H8" s="107">
        <f t="shared" si="2"/>
        <v>0.80952380952380953</v>
      </c>
      <c r="I8" s="89">
        <v>17</v>
      </c>
      <c r="J8" s="107">
        <f t="shared" si="3"/>
        <v>0.89473684210526316</v>
      </c>
      <c r="K8" s="89">
        <v>17</v>
      </c>
      <c r="L8" s="107">
        <f t="shared" si="4"/>
        <v>0.89473684210526316</v>
      </c>
      <c r="M8" s="89">
        <v>17</v>
      </c>
      <c r="N8" s="107">
        <f t="shared" si="5"/>
        <v>0.89473684210526316</v>
      </c>
      <c r="O8" s="107">
        <f t="shared" si="6"/>
        <v>0.88387635756056804</v>
      </c>
    </row>
    <row r="9" spans="1:15" s="27" customFormat="1" ht="24.95" customHeight="1">
      <c r="A9" s="32">
        <v>4</v>
      </c>
      <c r="B9" s="31" t="s">
        <v>783</v>
      </c>
      <c r="C9" s="89">
        <v>21</v>
      </c>
      <c r="D9" s="107">
        <f t="shared" si="0"/>
        <v>0.95454545454545459</v>
      </c>
      <c r="E9" s="89">
        <v>16</v>
      </c>
      <c r="F9" s="107">
        <f t="shared" si="1"/>
        <v>0.76190476190476186</v>
      </c>
      <c r="G9" s="89">
        <v>17</v>
      </c>
      <c r="H9" s="107">
        <f t="shared" si="2"/>
        <v>0.80952380952380953</v>
      </c>
      <c r="I9" s="89">
        <v>17</v>
      </c>
      <c r="J9" s="107">
        <f t="shared" si="3"/>
        <v>0.89473684210526316</v>
      </c>
      <c r="K9" s="89">
        <v>17</v>
      </c>
      <c r="L9" s="107">
        <f t="shared" si="4"/>
        <v>0.89473684210526316</v>
      </c>
      <c r="M9" s="89">
        <v>18</v>
      </c>
      <c r="N9" s="107">
        <f t="shared" si="5"/>
        <v>0.94736842105263153</v>
      </c>
      <c r="O9" s="107">
        <f t="shared" si="6"/>
        <v>0.8771360218728641</v>
      </c>
    </row>
    <row r="10" spans="1:15" s="27" customFormat="1" ht="24.95" customHeight="1">
      <c r="A10" s="32">
        <v>5</v>
      </c>
      <c r="B10" s="31" t="s">
        <v>784</v>
      </c>
      <c r="C10" s="89">
        <v>13</v>
      </c>
      <c r="D10" s="107">
        <f t="shared" si="0"/>
        <v>0.59090909090909094</v>
      </c>
      <c r="E10" s="89">
        <v>9</v>
      </c>
      <c r="F10" s="107">
        <f t="shared" si="1"/>
        <v>0.42857142857142855</v>
      </c>
      <c r="G10" s="89">
        <v>9</v>
      </c>
      <c r="H10" s="107">
        <f t="shared" si="2"/>
        <v>0.42857142857142855</v>
      </c>
      <c r="I10" s="89">
        <v>10</v>
      </c>
      <c r="J10" s="107">
        <f t="shared" si="3"/>
        <v>0.52631578947368418</v>
      </c>
      <c r="K10" s="89">
        <v>10</v>
      </c>
      <c r="L10" s="107">
        <f t="shared" si="4"/>
        <v>0.52631578947368418</v>
      </c>
      <c r="M10" s="89">
        <v>10</v>
      </c>
      <c r="N10" s="107">
        <f t="shared" si="5"/>
        <v>0.52631578947368418</v>
      </c>
      <c r="O10" s="107">
        <f t="shared" si="6"/>
        <v>0.50449988607883334</v>
      </c>
    </row>
    <row r="11" spans="1:15" s="27" customFormat="1" ht="24.95" customHeight="1">
      <c r="A11" s="32">
        <v>6</v>
      </c>
      <c r="B11" s="31" t="s">
        <v>785</v>
      </c>
      <c r="C11" s="89">
        <v>3</v>
      </c>
      <c r="D11" s="107">
        <f t="shared" si="0"/>
        <v>0.13636363636363635</v>
      </c>
      <c r="E11" s="89">
        <v>3</v>
      </c>
      <c r="F11" s="107">
        <f t="shared" si="1"/>
        <v>0.14285714285714285</v>
      </c>
      <c r="G11" s="89">
        <v>0</v>
      </c>
      <c r="H11" s="107">
        <f t="shared" si="2"/>
        <v>0</v>
      </c>
      <c r="I11" s="89">
        <v>0</v>
      </c>
      <c r="J11" s="107">
        <f t="shared" si="3"/>
        <v>0</v>
      </c>
      <c r="K11" s="89">
        <v>0</v>
      </c>
      <c r="L11" s="107">
        <f t="shared" si="4"/>
        <v>0</v>
      </c>
      <c r="M11" s="89">
        <v>0</v>
      </c>
      <c r="N11" s="107">
        <f t="shared" si="5"/>
        <v>0</v>
      </c>
      <c r="O11" s="107">
        <f t="shared" si="6"/>
        <v>4.6536796536796536E-2</v>
      </c>
    </row>
    <row r="12" spans="1:15" s="27" customFormat="1" ht="24.95" customHeight="1">
      <c r="A12" s="32">
        <v>7</v>
      </c>
      <c r="B12" s="31" t="s">
        <v>786</v>
      </c>
      <c r="C12" s="89">
        <v>19</v>
      </c>
      <c r="D12" s="107">
        <f t="shared" si="0"/>
        <v>0.86363636363636365</v>
      </c>
      <c r="E12" s="89">
        <v>14</v>
      </c>
      <c r="F12" s="107">
        <f t="shared" si="1"/>
        <v>0.66666666666666663</v>
      </c>
      <c r="G12" s="89">
        <v>17</v>
      </c>
      <c r="H12" s="107">
        <f t="shared" si="2"/>
        <v>0.80952380952380953</v>
      </c>
      <c r="I12" s="89">
        <v>16</v>
      </c>
      <c r="J12" s="107">
        <f t="shared" si="3"/>
        <v>0.84210526315789469</v>
      </c>
      <c r="K12" s="89">
        <v>16</v>
      </c>
      <c r="L12" s="107">
        <f t="shared" si="4"/>
        <v>0.84210526315789469</v>
      </c>
      <c r="M12" s="89">
        <v>16</v>
      </c>
      <c r="N12" s="107">
        <f t="shared" si="5"/>
        <v>0.84210526315789469</v>
      </c>
      <c r="O12" s="107">
        <f t="shared" si="6"/>
        <v>0.81102377155008731</v>
      </c>
    </row>
    <row r="13" spans="1:15" s="27" customFormat="1" ht="24.95" customHeight="1">
      <c r="A13" s="32">
        <v>8</v>
      </c>
      <c r="B13" s="31" t="s">
        <v>787</v>
      </c>
      <c r="C13" s="89">
        <v>4</v>
      </c>
      <c r="D13" s="107">
        <f t="shared" si="0"/>
        <v>0.18181818181818182</v>
      </c>
      <c r="E13" s="89">
        <v>0</v>
      </c>
      <c r="F13" s="107">
        <f t="shared" si="1"/>
        <v>0</v>
      </c>
      <c r="G13" s="89">
        <v>0</v>
      </c>
      <c r="H13" s="107">
        <f t="shared" si="2"/>
        <v>0</v>
      </c>
      <c r="I13" s="89">
        <v>1</v>
      </c>
      <c r="J13" s="107">
        <f t="shared" si="3"/>
        <v>5.2631578947368418E-2</v>
      </c>
      <c r="K13" s="89">
        <v>1</v>
      </c>
      <c r="L13" s="107">
        <f t="shared" si="4"/>
        <v>5.2631578947368418E-2</v>
      </c>
      <c r="M13" s="89">
        <v>1</v>
      </c>
      <c r="N13" s="107">
        <f t="shared" si="5"/>
        <v>5.2631578947368418E-2</v>
      </c>
      <c r="O13" s="107">
        <f t="shared" si="6"/>
        <v>5.6618819776714513E-2</v>
      </c>
    </row>
    <row r="14" spans="1:15" s="27" customFormat="1" ht="24.95" customHeight="1">
      <c r="A14" s="32">
        <v>9</v>
      </c>
      <c r="B14" s="31" t="s">
        <v>788</v>
      </c>
      <c r="C14" s="89">
        <v>11</v>
      </c>
      <c r="D14" s="107">
        <f t="shared" si="0"/>
        <v>0.5</v>
      </c>
      <c r="E14" s="89">
        <v>10</v>
      </c>
      <c r="F14" s="107">
        <f t="shared" si="1"/>
        <v>0.47619047619047616</v>
      </c>
      <c r="G14" s="89">
        <v>6</v>
      </c>
      <c r="H14" s="107">
        <f t="shared" si="2"/>
        <v>0.2857142857142857</v>
      </c>
      <c r="I14" s="89">
        <v>5</v>
      </c>
      <c r="J14" s="107">
        <f t="shared" si="3"/>
        <v>0.26315789473684209</v>
      </c>
      <c r="K14" s="89">
        <v>5</v>
      </c>
      <c r="L14" s="107">
        <f t="shared" si="4"/>
        <v>0.26315789473684209</v>
      </c>
      <c r="M14" s="89">
        <v>4</v>
      </c>
      <c r="N14" s="107">
        <f t="shared" si="5"/>
        <v>0.21052631578947367</v>
      </c>
      <c r="O14" s="107">
        <f t="shared" si="6"/>
        <v>0.33312447786131993</v>
      </c>
    </row>
    <row r="15" spans="1:15" s="27" customFormat="1" ht="24.95" customHeight="1">
      <c r="A15" s="32">
        <v>10</v>
      </c>
      <c r="B15" s="31" t="s">
        <v>789</v>
      </c>
      <c r="C15" s="89">
        <v>12</v>
      </c>
      <c r="D15" s="107">
        <f t="shared" si="0"/>
        <v>0.54545454545454541</v>
      </c>
      <c r="E15" s="89">
        <v>11</v>
      </c>
      <c r="F15" s="107">
        <f t="shared" si="1"/>
        <v>0.52380952380952384</v>
      </c>
      <c r="G15" s="89">
        <v>14</v>
      </c>
      <c r="H15" s="107">
        <f t="shared" si="2"/>
        <v>0.66666666666666663</v>
      </c>
      <c r="I15" s="89">
        <v>11</v>
      </c>
      <c r="J15" s="107">
        <f t="shared" si="3"/>
        <v>0.57894736842105265</v>
      </c>
      <c r="K15" s="89">
        <v>11</v>
      </c>
      <c r="L15" s="107">
        <f t="shared" si="4"/>
        <v>0.57894736842105265</v>
      </c>
      <c r="M15" s="89">
        <v>10</v>
      </c>
      <c r="N15" s="107">
        <f t="shared" si="5"/>
        <v>0.52631578947368418</v>
      </c>
      <c r="O15" s="107">
        <f t="shared" si="6"/>
        <v>0.57002354370775421</v>
      </c>
    </row>
    <row r="16" spans="1:15" s="27" customFormat="1" ht="24.95" customHeight="1">
      <c r="A16" s="32">
        <v>11</v>
      </c>
      <c r="B16" s="31" t="s">
        <v>790</v>
      </c>
      <c r="C16" s="89">
        <v>20</v>
      </c>
      <c r="D16" s="107">
        <f t="shared" si="0"/>
        <v>0.90909090909090906</v>
      </c>
      <c r="E16" s="89">
        <v>14</v>
      </c>
      <c r="F16" s="107">
        <f t="shared" si="1"/>
        <v>0.66666666666666663</v>
      </c>
      <c r="G16" s="89">
        <v>15</v>
      </c>
      <c r="H16" s="107">
        <f t="shared" si="2"/>
        <v>0.7142857142857143</v>
      </c>
      <c r="I16" s="89">
        <v>14</v>
      </c>
      <c r="J16" s="107">
        <f t="shared" si="3"/>
        <v>0.73684210526315785</v>
      </c>
      <c r="K16" s="89">
        <v>14</v>
      </c>
      <c r="L16" s="107">
        <f t="shared" si="4"/>
        <v>0.73684210526315785</v>
      </c>
      <c r="M16" s="89">
        <v>15</v>
      </c>
      <c r="N16" s="107">
        <f t="shared" si="5"/>
        <v>0.78947368421052633</v>
      </c>
      <c r="O16" s="107">
        <f t="shared" si="6"/>
        <v>0.75886686413002202</v>
      </c>
    </row>
    <row r="17" spans="1:15" s="27" customFormat="1" ht="24.95" customHeight="1">
      <c r="A17" s="32">
        <v>12</v>
      </c>
      <c r="B17" s="31" t="s">
        <v>791</v>
      </c>
      <c r="C17" s="89">
        <v>12</v>
      </c>
      <c r="D17" s="107">
        <f t="shared" si="0"/>
        <v>0.54545454545454541</v>
      </c>
      <c r="E17" s="89">
        <v>7</v>
      </c>
      <c r="F17" s="107">
        <f t="shared" si="1"/>
        <v>0.33333333333333331</v>
      </c>
      <c r="G17" s="89">
        <v>6</v>
      </c>
      <c r="H17" s="107">
        <f t="shared" si="2"/>
        <v>0.2857142857142857</v>
      </c>
      <c r="I17" s="89">
        <v>17</v>
      </c>
      <c r="J17" s="107">
        <f t="shared" si="3"/>
        <v>0.89473684210526316</v>
      </c>
      <c r="K17" s="89">
        <v>17</v>
      </c>
      <c r="L17" s="107">
        <f t="shared" si="4"/>
        <v>0.89473684210526316</v>
      </c>
      <c r="M17" s="89">
        <v>7</v>
      </c>
      <c r="N17" s="107">
        <f t="shared" si="5"/>
        <v>0.36842105263157893</v>
      </c>
      <c r="O17" s="107">
        <f t="shared" si="6"/>
        <v>0.55373281689071163</v>
      </c>
    </row>
    <row r="18" spans="1:15" s="27" customFormat="1" ht="24.95" customHeight="1">
      <c r="A18" s="32">
        <v>13</v>
      </c>
      <c r="B18" s="31" t="s">
        <v>792</v>
      </c>
      <c r="C18" s="89">
        <v>15</v>
      </c>
      <c r="D18" s="107">
        <f t="shared" si="0"/>
        <v>0.68181818181818177</v>
      </c>
      <c r="E18" s="89">
        <v>13</v>
      </c>
      <c r="F18" s="107">
        <f t="shared" si="1"/>
        <v>0.61904761904761907</v>
      </c>
      <c r="G18" s="89">
        <v>10</v>
      </c>
      <c r="H18" s="107">
        <f t="shared" si="2"/>
        <v>0.47619047619047616</v>
      </c>
      <c r="I18" s="89">
        <v>11</v>
      </c>
      <c r="J18" s="107">
        <f t="shared" si="3"/>
        <v>0.57894736842105265</v>
      </c>
      <c r="K18" s="89">
        <v>11</v>
      </c>
      <c r="L18" s="107">
        <f t="shared" si="4"/>
        <v>0.57894736842105265</v>
      </c>
      <c r="M18" s="89">
        <v>12</v>
      </c>
      <c r="N18" s="107">
        <f t="shared" si="5"/>
        <v>0.63157894736842102</v>
      </c>
      <c r="O18" s="107">
        <f t="shared" si="6"/>
        <v>0.59442166021113385</v>
      </c>
    </row>
    <row r="19" spans="1:15" s="27" customFormat="1" ht="24.95" customHeight="1">
      <c r="A19" s="32">
        <v>14</v>
      </c>
      <c r="B19" s="31" t="s">
        <v>793</v>
      </c>
      <c r="C19" s="89">
        <v>21</v>
      </c>
      <c r="D19" s="107">
        <f t="shared" si="0"/>
        <v>0.95454545454545459</v>
      </c>
      <c r="E19" s="89">
        <v>20</v>
      </c>
      <c r="F19" s="107">
        <f t="shared" si="1"/>
        <v>0.95238095238095233</v>
      </c>
      <c r="G19" s="89">
        <v>20</v>
      </c>
      <c r="H19" s="107">
        <f t="shared" si="2"/>
        <v>0.95238095238095233</v>
      </c>
      <c r="I19" s="89">
        <v>18</v>
      </c>
      <c r="J19" s="107">
        <f t="shared" si="3"/>
        <v>0.94736842105263153</v>
      </c>
      <c r="K19" s="89">
        <v>18</v>
      </c>
      <c r="L19" s="107">
        <f t="shared" si="4"/>
        <v>0.94736842105263153</v>
      </c>
      <c r="M19" s="89">
        <v>16</v>
      </c>
      <c r="N19" s="107">
        <f t="shared" si="5"/>
        <v>0.84210526315789469</v>
      </c>
      <c r="O19" s="107">
        <f t="shared" si="6"/>
        <v>0.93269157742841946</v>
      </c>
    </row>
    <row r="20" spans="1:15" s="27" customFormat="1" ht="24.95" customHeight="1">
      <c r="A20" s="32">
        <v>15</v>
      </c>
      <c r="B20" s="47" t="s">
        <v>795</v>
      </c>
      <c r="C20" s="89">
        <v>21</v>
      </c>
      <c r="D20" s="107">
        <f t="shared" si="0"/>
        <v>0.95454545454545459</v>
      </c>
      <c r="E20" s="89">
        <v>17</v>
      </c>
      <c r="F20" s="107">
        <f t="shared" si="1"/>
        <v>0.80952380952380953</v>
      </c>
      <c r="G20" s="89">
        <v>17</v>
      </c>
      <c r="H20" s="107">
        <f t="shared" si="2"/>
        <v>0.80952380952380953</v>
      </c>
      <c r="I20" s="89">
        <v>16</v>
      </c>
      <c r="J20" s="107">
        <f t="shared" si="3"/>
        <v>0.84210526315789469</v>
      </c>
      <c r="K20" s="89">
        <v>16</v>
      </c>
      <c r="L20" s="107">
        <f t="shared" si="4"/>
        <v>0.84210526315789469</v>
      </c>
      <c r="M20" s="89">
        <v>16</v>
      </c>
      <c r="N20" s="107">
        <f t="shared" si="5"/>
        <v>0.84210526315789469</v>
      </c>
      <c r="O20" s="107">
        <f t="shared" si="6"/>
        <v>0.84998481051112629</v>
      </c>
    </row>
    <row r="21" spans="1:15" s="27" customFormat="1" ht="24.95" customHeight="1">
      <c r="A21" s="32">
        <v>16</v>
      </c>
      <c r="B21" s="31" t="s">
        <v>796</v>
      </c>
      <c r="C21" s="89">
        <v>22</v>
      </c>
      <c r="D21" s="107">
        <f t="shared" si="0"/>
        <v>1</v>
      </c>
      <c r="E21" s="89">
        <v>18</v>
      </c>
      <c r="F21" s="107">
        <f t="shared" si="1"/>
        <v>0.8571428571428571</v>
      </c>
      <c r="G21" s="89">
        <v>18</v>
      </c>
      <c r="H21" s="107">
        <f t="shared" si="2"/>
        <v>0.8571428571428571</v>
      </c>
      <c r="I21" s="89">
        <v>17</v>
      </c>
      <c r="J21" s="107">
        <f t="shared" si="3"/>
        <v>0.89473684210526316</v>
      </c>
      <c r="K21" s="89">
        <v>17</v>
      </c>
      <c r="L21" s="107">
        <f t="shared" si="4"/>
        <v>0.89473684210526316</v>
      </c>
      <c r="M21" s="89">
        <v>18</v>
      </c>
      <c r="N21" s="107">
        <f t="shared" si="5"/>
        <v>0.94736842105263153</v>
      </c>
      <c r="O21" s="107">
        <f t="shared" si="6"/>
        <v>0.90852130325814551</v>
      </c>
    </row>
    <row r="22" spans="1:15" s="27" customFormat="1" ht="24.95" customHeight="1">
      <c r="A22" s="32">
        <v>17</v>
      </c>
      <c r="B22" s="31" t="s">
        <v>797</v>
      </c>
      <c r="C22" s="89">
        <v>21</v>
      </c>
      <c r="D22" s="107">
        <f t="shared" si="0"/>
        <v>0.95454545454545459</v>
      </c>
      <c r="E22" s="89">
        <v>17</v>
      </c>
      <c r="F22" s="107">
        <f t="shared" si="1"/>
        <v>0.80952380952380953</v>
      </c>
      <c r="G22" s="89">
        <v>18</v>
      </c>
      <c r="H22" s="107">
        <f t="shared" si="2"/>
        <v>0.8571428571428571</v>
      </c>
      <c r="I22" s="89">
        <v>15</v>
      </c>
      <c r="J22" s="107">
        <f t="shared" si="3"/>
        <v>0.78947368421052633</v>
      </c>
      <c r="K22" s="89">
        <v>15</v>
      </c>
      <c r="L22" s="107">
        <f t="shared" si="4"/>
        <v>0.78947368421052633</v>
      </c>
      <c r="M22" s="89">
        <v>18</v>
      </c>
      <c r="N22" s="107">
        <f t="shared" si="5"/>
        <v>0.94736842105263153</v>
      </c>
      <c r="O22" s="107">
        <f t="shared" si="6"/>
        <v>0.85792131844763431</v>
      </c>
    </row>
    <row r="23" spans="1:15" s="27" customFormat="1" ht="24.95" customHeight="1">
      <c r="A23" s="32">
        <v>18</v>
      </c>
      <c r="B23" s="31" t="s">
        <v>798</v>
      </c>
      <c r="C23" s="89">
        <v>19</v>
      </c>
      <c r="D23" s="107">
        <f t="shared" si="0"/>
        <v>0.86363636363636365</v>
      </c>
      <c r="E23" s="89">
        <v>16</v>
      </c>
      <c r="F23" s="107">
        <f t="shared" si="1"/>
        <v>0.76190476190476186</v>
      </c>
      <c r="G23" s="89">
        <v>16</v>
      </c>
      <c r="H23" s="107">
        <f t="shared" si="2"/>
        <v>0.76190476190476186</v>
      </c>
      <c r="I23" s="89">
        <v>14</v>
      </c>
      <c r="J23" s="107">
        <f t="shared" si="3"/>
        <v>0.73684210526315785</v>
      </c>
      <c r="K23" s="89">
        <v>14</v>
      </c>
      <c r="L23" s="107">
        <f t="shared" si="4"/>
        <v>0.73684210526315785</v>
      </c>
      <c r="M23" s="89">
        <v>15</v>
      </c>
      <c r="N23" s="107">
        <f t="shared" si="5"/>
        <v>0.78947368421052633</v>
      </c>
      <c r="O23" s="107">
        <f t="shared" si="6"/>
        <v>0.77510063036378829</v>
      </c>
    </row>
    <row r="24" spans="1:15" s="27" customFormat="1" ht="24.95" customHeight="1">
      <c r="A24" s="32">
        <v>19</v>
      </c>
      <c r="B24" s="31" t="s">
        <v>799</v>
      </c>
      <c r="C24" s="89">
        <v>16</v>
      </c>
      <c r="D24" s="107">
        <f t="shared" si="0"/>
        <v>0.72727272727272729</v>
      </c>
      <c r="E24" s="89">
        <v>12</v>
      </c>
      <c r="F24" s="107">
        <f t="shared" si="1"/>
        <v>0.5714285714285714</v>
      </c>
      <c r="G24" s="89">
        <v>14</v>
      </c>
      <c r="H24" s="107">
        <f t="shared" si="2"/>
        <v>0.66666666666666663</v>
      </c>
      <c r="I24" s="89">
        <v>13</v>
      </c>
      <c r="J24" s="107">
        <f t="shared" si="3"/>
        <v>0.68421052631578949</v>
      </c>
      <c r="K24" s="89">
        <v>13</v>
      </c>
      <c r="L24" s="107">
        <f t="shared" si="4"/>
        <v>0.68421052631578949</v>
      </c>
      <c r="M24" s="89">
        <v>14</v>
      </c>
      <c r="N24" s="107">
        <f t="shared" si="5"/>
        <v>0.73684210526315785</v>
      </c>
      <c r="O24" s="107">
        <f t="shared" si="6"/>
        <v>0.67843852054378362</v>
      </c>
    </row>
    <row r="25" spans="1:15" s="27" customFormat="1" ht="24.95" customHeight="1">
      <c r="A25" s="32">
        <v>20</v>
      </c>
      <c r="B25" s="31" t="s">
        <v>800</v>
      </c>
      <c r="C25" s="89">
        <v>14</v>
      </c>
      <c r="D25" s="107">
        <f t="shared" si="0"/>
        <v>0.63636363636363635</v>
      </c>
      <c r="E25" s="89">
        <v>8</v>
      </c>
      <c r="F25" s="107">
        <f t="shared" si="1"/>
        <v>0.38095238095238093</v>
      </c>
      <c r="G25" s="89">
        <v>7</v>
      </c>
      <c r="H25" s="107">
        <f t="shared" si="2"/>
        <v>0.33333333333333331</v>
      </c>
      <c r="I25" s="89">
        <v>5</v>
      </c>
      <c r="J25" s="107">
        <f t="shared" si="3"/>
        <v>0.26315789473684209</v>
      </c>
      <c r="K25" s="89">
        <v>5</v>
      </c>
      <c r="L25" s="107">
        <f t="shared" si="4"/>
        <v>0.26315789473684209</v>
      </c>
      <c r="M25" s="89">
        <v>6</v>
      </c>
      <c r="N25" s="107">
        <f t="shared" si="5"/>
        <v>0.31578947368421051</v>
      </c>
      <c r="O25" s="107">
        <f t="shared" si="6"/>
        <v>0.36545910230120748</v>
      </c>
    </row>
    <row r="26" spans="1:15" s="27" customFormat="1" ht="24.95" customHeight="1">
      <c r="A26" s="32">
        <v>21</v>
      </c>
      <c r="B26" s="31" t="s">
        <v>801</v>
      </c>
      <c r="C26" s="89">
        <v>18</v>
      </c>
      <c r="D26" s="107">
        <f t="shared" si="0"/>
        <v>0.81818181818181823</v>
      </c>
      <c r="E26" s="89">
        <v>15</v>
      </c>
      <c r="F26" s="107">
        <f t="shared" si="1"/>
        <v>0.7142857142857143</v>
      </c>
      <c r="G26" s="89">
        <v>17</v>
      </c>
      <c r="H26" s="107">
        <f t="shared" si="2"/>
        <v>0.80952380952380953</v>
      </c>
      <c r="I26" s="89">
        <v>16</v>
      </c>
      <c r="J26" s="107">
        <f t="shared" si="3"/>
        <v>0.84210526315789469</v>
      </c>
      <c r="K26" s="89">
        <v>16</v>
      </c>
      <c r="L26" s="107">
        <f t="shared" si="4"/>
        <v>0.84210526315789469</v>
      </c>
      <c r="M26" s="89">
        <v>14</v>
      </c>
      <c r="N26" s="107">
        <f t="shared" si="5"/>
        <v>0.73684210526315785</v>
      </c>
      <c r="O26" s="107">
        <f t="shared" si="6"/>
        <v>0.79384066226171479</v>
      </c>
    </row>
    <row r="27" spans="1:15" s="27" customFormat="1" ht="24.95" customHeight="1">
      <c r="A27" s="32">
        <v>22</v>
      </c>
      <c r="B27" s="31" t="s">
        <v>802</v>
      </c>
      <c r="C27" s="89">
        <v>22</v>
      </c>
      <c r="D27" s="107">
        <f t="shared" si="0"/>
        <v>1</v>
      </c>
      <c r="E27" s="89">
        <v>16</v>
      </c>
      <c r="F27" s="107">
        <f t="shared" si="1"/>
        <v>0.76190476190476186</v>
      </c>
      <c r="G27" s="89">
        <v>17</v>
      </c>
      <c r="H27" s="107">
        <f t="shared" si="2"/>
        <v>0.80952380952380953</v>
      </c>
      <c r="I27" s="89">
        <v>12</v>
      </c>
      <c r="J27" s="107">
        <f t="shared" si="3"/>
        <v>0.63157894736842102</v>
      </c>
      <c r="K27" s="89">
        <v>12</v>
      </c>
      <c r="L27" s="107">
        <f t="shared" si="4"/>
        <v>0.63157894736842102</v>
      </c>
      <c r="M27" s="89">
        <v>14</v>
      </c>
      <c r="N27" s="107">
        <f t="shared" si="5"/>
        <v>0.73684210526315785</v>
      </c>
      <c r="O27" s="107">
        <f t="shared" si="6"/>
        <v>0.76190476190476186</v>
      </c>
    </row>
    <row r="28" spans="1:15" s="27" customFormat="1" ht="24.95" customHeight="1">
      <c r="A28" s="32">
        <v>23</v>
      </c>
      <c r="B28" s="31" t="s">
        <v>803</v>
      </c>
      <c r="C28" s="89">
        <v>12</v>
      </c>
      <c r="D28" s="107">
        <f t="shared" si="0"/>
        <v>0.54545454545454541</v>
      </c>
      <c r="E28" s="89">
        <v>16</v>
      </c>
      <c r="F28" s="107">
        <f t="shared" si="1"/>
        <v>0.76190476190476186</v>
      </c>
      <c r="G28" s="89">
        <v>17</v>
      </c>
      <c r="H28" s="107">
        <f t="shared" si="2"/>
        <v>0.80952380952380953</v>
      </c>
      <c r="I28" s="89">
        <v>14</v>
      </c>
      <c r="J28" s="107">
        <f t="shared" si="3"/>
        <v>0.73684210526315785</v>
      </c>
      <c r="K28" s="89">
        <v>14</v>
      </c>
      <c r="L28" s="107">
        <f t="shared" si="4"/>
        <v>0.73684210526315785</v>
      </c>
      <c r="M28" s="89">
        <v>14</v>
      </c>
      <c r="N28" s="107">
        <f t="shared" si="5"/>
        <v>0.73684210526315785</v>
      </c>
      <c r="O28" s="107">
        <f t="shared" si="6"/>
        <v>0.72123490544543178</v>
      </c>
    </row>
    <row r="29" spans="1:15" s="27" customFormat="1" ht="24.95" customHeight="1">
      <c r="A29" s="32">
        <v>24</v>
      </c>
      <c r="B29" s="58" t="s">
        <v>804</v>
      </c>
      <c r="C29" s="89">
        <v>0</v>
      </c>
      <c r="D29" s="107">
        <f t="shared" si="0"/>
        <v>0</v>
      </c>
      <c r="E29" s="89">
        <v>0</v>
      </c>
      <c r="F29" s="107">
        <f t="shared" si="1"/>
        <v>0</v>
      </c>
      <c r="G29" s="89">
        <v>0</v>
      </c>
      <c r="H29" s="107">
        <f t="shared" si="2"/>
        <v>0</v>
      </c>
      <c r="I29" s="89">
        <v>0</v>
      </c>
      <c r="J29" s="107">
        <f t="shared" si="3"/>
        <v>0</v>
      </c>
      <c r="K29" s="89">
        <v>0</v>
      </c>
      <c r="L29" s="107">
        <f t="shared" si="4"/>
        <v>0</v>
      </c>
      <c r="M29" s="89">
        <v>0</v>
      </c>
      <c r="N29" s="107">
        <f t="shared" si="5"/>
        <v>0</v>
      </c>
      <c r="O29" s="107">
        <f t="shared" si="6"/>
        <v>0</v>
      </c>
    </row>
    <row r="30" spans="1:15" s="27" customFormat="1" ht="24.95" customHeight="1">
      <c r="A30" s="32">
        <v>25</v>
      </c>
      <c r="B30" s="31" t="s">
        <v>805</v>
      </c>
      <c r="C30" s="32">
        <v>13</v>
      </c>
      <c r="D30" s="107">
        <f t="shared" si="0"/>
        <v>0.59090909090909094</v>
      </c>
      <c r="E30" s="89">
        <v>16</v>
      </c>
      <c r="F30" s="107">
        <f t="shared" si="1"/>
        <v>0.76190476190476186</v>
      </c>
      <c r="G30" s="89">
        <v>12</v>
      </c>
      <c r="H30" s="107">
        <f t="shared" si="2"/>
        <v>0.5714285714285714</v>
      </c>
      <c r="I30" s="89">
        <v>14</v>
      </c>
      <c r="J30" s="107">
        <f t="shared" si="3"/>
        <v>0.73684210526315785</v>
      </c>
      <c r="K30" s="89">
        <v>14</v>
      </c>
      <c r="L30" s="107">
        <f t="shared" si="4"/>
        <v>0.73684210526315785</v>
      </c>
      <c r="M30" s="89">
        <v>14</v>
      </c>
      <c r="N30" s="107">
        <f t="shared" si="5"/>
        <v>0.73684210526315785</v>
      </c>
      <c r="O30" s="107">
        <f t="shared" si="6"/>
        <v>0.68912812333864959</v>
      </c>
    </row>
    <row r="31" spans="1:15" ht="24.95" customHeight="1">
      <c r="A31" s="32">
        <v>26</v>
      </c>
      <c r="B31" s="31" t="s">
        <v>806</v>
      </c>
      <c r="C31" s="32">
        <v>12</v>
      </c>
      <c r="D31" s="107">
        <f t="shared" si="0"/>
        <v>0.54545454545454541</v>
      </c>
      <c r="E31" s="32">
        <v>9</v>
      </c>
      <c r="F31" s="107">
        <f t="shared" si="1"/>
        <v>0.42857142857142855</v>
      </c>
      <c r="G31" s="32">
        <v>10</v>
      </c>
      <c r="H31" s="107">
        <f t="shared" si="2"/>
        <v>0.47619047619047616</v>
      </c>
      <c r="I31" s="32">
        <v>8</v>
      </c>
      <c r="J31" s="107">
        <f t="shared" si="3"/>
        <v>0.42105263157894735</v>
      </c>
      <c r="K31" s="32">
        <v>8</v>
      </c>
      <c r="L31" s="107">
        <f t="shared" si="4"/>
        <v>0.42105263157894735</v>
      </c>
      <c r="M31" s="32">
        <v>8</v>
      </c>
      <c r="N31" s="107">
        <f t="shared" si="5"/>
        <v>0.42105263157894735</v>
      </c>
      <c r="O31" s="107">
        <f t="shared" si="6"/>
        <v>0.45222905749221537</v>
      </c>
    </row>
    <row r="32" spans="1:15" ht="24.95" customHeight="1">
      <c r="A32" s="32">
        <v>27</v>
      </c>
      <c r="B32" s="31" t="s">
        <v>807</v>
      </c>
      <c r="C32" s="32">
        <v>9</v>
      </c>
      <c r="D32" s="107">
        <f t="shared" si="0"/>
        <v>0.40909090909090912</v>
      </c>
      <c r="E32" s="32">
        <v>8</v>
      </c>
      <c r="F32" s="107">
        <f t="shared" si="1"/>
        <v>0.38095238095238093</v>
      </c>
      <c r="G32" s="32">
        <v>9</v>
      </c>
      <c r="H32" s="107">
        <f t="shared" si="2"/>
        <v>0.42857142857142855</v>
      </c>
      <c r="I32" s="32">
        <v>6</v>
      </c>
      <c r="J32" s="107">
        <f t="shared" si="3"/>
        <v>0.31578947368421051</v>
      </c>
      <c r="K32" s="32">
        <v>6</v>
      </c>
      <c r="L32" s="107">
        <f t="shared" si="4"/>
        <v>0.31578947368421051</v>
      </c>
      <c r="M32" s="32">
        <v>6</v>
      </c>
      <c r="N32" s="107">
        <f t="shared" si="5"/>
        <v>0.31578947368421051</v>
      </c>
      <c r="O32" s="107">
        <f t="shared" si="6"/>
        <v>0.36099718994455837</v>
      </c>
    </row>
    <row r="33" spans="1:15" ht="24.95" customHeight="1">
      <c r="A33" s="32">
        <v>28</v>
      </c>
      <c r="B33" s="31" t="s">
        <v>808</v>
      </c>
      <c r="C33" s="32">
        <v>12</v>
      </c>
      <c r="D33" s="107">
        <f t="shared" si="0"/>
        <v>0.54545454545454541</v>
      </c>
      <c r="E33" s="32">
        <v>10</v>
      </c>
      <c r="F33" s="107">
        <f t="shared" si="1"/>
        <v>0.47619047619047616</v>
      </c>
      <c r="G33" s="32">
        <v>12</v>
      </c>
      <c r="H33" s="107">
        <f t="shared" si="2"/>
        <v>0.5714285714285714</v>
      </c>
      <c r="I33" s="32">
        <v>10</v>
      </c>
      <c r="J33" s="107">
        <f t="shared" si="3"/>
        <v>0.52631578947368418</v>
      </c>
      <c r="K33" s="32">
        <v>10</v>
      </c>
      <c r="L33" s="107">
        <f t="shared" si="4"/>
        <v>0.52631578947368418</v>
      </c>
      <c r="M33" s="32">
        <v>12</v>
      </c>
      <c r="N33" s="107">
        <f t="shared" si="5"/>
        <v>0.63157894736842102</v>
      </c>
      <c r="O33" s="107">
        <f t="shared" si="6"/>
        <v>0.54621401989823049</v>
      </c>
    </row>
    <row r="34" spans="1:15" ht="24.95" customHeight="1">
      <c r="A34" s="32">
        <v>29</v>
      </c>
      <c r="B34" s="31" t="s">
        <v>809</v>
      </c>
      <c r="C34" s="32">
        <v>17</v>
      </c>
      <c r="D34" s="107">
        <f t="shared" si="0"/>
        <v>0.77272727272727271</v>
      </c>
      <c r="E34" s="32">
        <v>13</v>
      </c>
      <c r="F34" s="107">
        <f t="shared" si="1"/>
        <v>0.61904761904761907</v>
      </c>
      <c r="G34" s="32">
        <v>12</v>
      </c>
      <c r="H34" s="107">
        <f t="shared" si="2"/>
        <v>0.5714285714285714</v>
      </c>
      <c r="I34" s="32">
        <v>11</v>
      </c>
      <c r="J34" s="107">
        <f t="shared" si="3"/>
        <v>0.57894736842105265</v>
      </c>
      <c r="K34" s="32">
        <v>11</v>
      </c>
      <c r="L34" s="107">
        <f t="shared" si="4"/>
        <v>0.57894736842105265</v>
      </c>
      <c r="M34" s="32">
        <v>12</v>
      </c>
      <c r="N34" s="107">
        <f t="shared" si="5"/>
        <v>0.63157894736842102</v>
      </c>
      <c r="O34" s="107">
        <f t="shared" si="6"/>
        <v>0.62544619123566492</v>
      </c>
    </row>
    <row r="35" spans="1:15" ht="24.95" customHeight="1">
      <c r="A35" s="32">
        <v>30</v>
      </c>
      <c r="B35" s="31" t="s">
        <v>810</v>
      </c>
      <c r="C35" s="111">
        <v>17</v>
      </c>
      <c r="D35" s="107">
        <f t="shared" si="0"/>
        <v>0.77272727272727271</v>
      </c>
      <c r="E35" s="32">
        <v>14</v>
      </c>
      <c r="F35" s="107">
        <f t="shared" si="1"/>
        <v>0.66666666666666663</v>
      </c>
      <c r="G35" s="32">
        <v>14</v>
      </c>
      <c r="H35" s="107">
        <f t="shared" si="2"/>
        <v>0.66666666666666663</v>
      </c>
      <c r="I35" s="32">
        <v>12</v>
      </c>
      <c r="J35" s="107">
        <f t="shared" si="3"/>
        <v>0.63157894736842102</v>
      </c>
      <c r="K35" s="32">
        <v>12</v>
      </c>
      <c r="L35" s="107">
        <f t="shared" si="4"/>
        <v>0.63157894736842102</v>
      </c>
      <c r="M35" s="32">
        <v>13</v>
      </c>
      <c r="N35" s="107">
        <f t="shared" si="5"/>
        <v>0.68421052631578949</v>
      </c>
      <c r="O35" s="107">
        <f t="shared" si="6"/>
        <v>0.67557150451887293</v>
      </c>
    </row>
    <row r="36" spans="1:15" ht="24.95" customHeight="1">
      <c r="A36" s="32">
        <v>31</v>
      </c>
      <c r="B36" s="31" t="s">
        <v>811</v>
      </c>
      <c r="C36" s="32">
        <v>15</v>
      </c>
      <c r="D36" s="107">
        <f t="shared" si="0"/>
        <v>0.68181818181818177</v>
      </c>
      <c r="E36" s="32">
        <v>12</v>
      </c>
      <c r="F36" s="107">
        <f t="shared" si="1"/>
        <v>0.5714285714285714</v>
      </c>
      <c r="G36" s="32">
        <v>14</v>
      </c>
      <c r="H36" s="107">
        <f t="shared" si="2"/>
        <v>0.66666666666666663</v>
      </c>
      <c r="I36" s="32">
        <v>11</v>
      </c>
      <c r="J36" s="107">
        <f t="shared" si="3"/>
        <v>0.57894736842105265</v>
      </c>
      <c r="K36" s="32">
        <v>11</v>
      </c>
      <c r="L36" s="107">
        <f t="shared" si="4"/>
        <v>0.57894736842105265</v>
      </c>
      <c r="M36" s="32">
        <v>11</v>
      </c>
      <c r="N36" s="107">
        <f t="shared" si="5"/>
        <v>0.57894736842105265</v>
      </c>
      <c r="O36" s="107">
        <f t="shared" si="6"/>
        <v>0.60945925419609626</v>
      </c>
    </row>
    <row r="37" spans="1:15" ht="24.95" customHeight="1">
      <c r="A37" s="32">
        <v>32</v>
      </c>
      <c r="B37" s="31" t="s">
        <v>812</v>
      </c>
      <c r="C37" s="32">
        <v>21</v>
      </c>
      <c r="D37" s="107">
        <f t="shared" si="0"/>
        <v>0.95454545454545459</v>
      </c>
      <c r="E37" s="32">
        <v>17</v>
      </c>
      <c r="F37" s="107">
        <f t="shared" si="1"/>
        <v>0.80952380952380953</v>
      </c>
      <c r="G37" s="32">
        <v>17</v>
      </c>
      <c r="H37" s="107">
        <f t="shared" si="2"/>
        <v>0.80952380952380953</v>
      </c>
      <c r="I37" s="32">
        <v>16</v>
      </c>
      <c r="J37" s="107">
        <f t="shared" si="3"/>
        <v>0.84210526315789469</v>
      </c>
      <c r="K37" s="32">
        <v>16</v>
      </c>
      <c r="L37" s="107">
        <f t="shared" si="4"/>
        <v>0.84210526315789469</v>
      </c>
      <c r="M37" s="32">
        <v>16</v>
      </c>
      <c r="N37" s="107">
        <f t="shared" si="5"/>
        <v>0.84210526315789469</v>
      </c>
      <c r="O37" s="107">
        <f t="shared" si="6"/>
        <v>0.84998481051112629</v>
      </c>
    </row>
    <row r="38" spans="1:15" ht="24.95" customHeight="1">
      <c r="A38" s="32">
        <v>33</v>
      </c>
      <c r="B38" s="31" t="s">
        <v>813</v>
      </c>
      <c r="C38" s="32">
        <v>17</v>
      </c>
      <c r="D38" s="107">
        <f t="shared" si="0"/>
        <v>0.77272727272727271</v>
      </c>
      <c r="E38" s="32">
        <v>12</v>
      </c>
      <c r="F38" s="107">
        <f t="shared" si="1"/>
        <v>0.5714285714285714</v>
      </c>
      <c r="G38" s="32">
        <v>13</v>
      </c>
      <c r="H38" s="107">
        <f t="shared" si="2"/>
        <v>0.61904761904761907</v>
      </c>
      <c r="I38" s="32">
        <v>13</v>
      </c>
      <c r="J38" s="107">
        <f t="shared" si="3"/>
        <v>0.68421052631578949</v>
      </c>
      <c r="K38" s="32">
        <v>13</v>
      </c>
      <c r="L38" s="107">
        <f t="shared" si="4"/>
        <v>0.68421052631578949</v>
      </c>
      <c r="M38" s="32">
        <v>11</v>
      </c>
      <c r="N38" s="107">
        <f t="shared" si="5"/>
        <v>0.57894736842105265</v>
      </c>
      <c r="O38" s="107">
        <f t="shared" si="6"/>
        <v>0.6517619807093491</v>
      </c>
    </row>
    <row r="39" spans="1:15" ht="24.95" customHeight="1">
      <c r="A39" s="32">
        <v>34</v>
      </c>
      <c r="B39" s="31" t="s">
        <v>814</v>
      </c>
      <c r="C39" s="32">
        <v>6</v>
      </c>
      <c r="D39" s="107">
        <f t="shared" si="0"/>
        <v>0.27272727272727271</v>
      </c>
      <c r="E39" s="32">
        <v>3</v>
      </c>
      <c r="F39" s="107">
        <f t="shared" si="1"/>
        <v>0.14285714285714285</v>
      </c>
      <c r="G39" s="32">
        <v>4</v>
      </c>
      <c r="H39" s="107">
        <f t="shared" si="2"/>
        <v>0.19047619047619047</v>
      </c>
      <c r="I39" s="32">
        <v>0</v>
      </c>
      <c r="J39" s="107">
        <f t="shared" si="3"/>
        <v>0</v>
      </c>
      <c r="K39" s="32">
        <v>0</v>
      </c>
      <c r="L39" s="107">
        <f t="shared" si="4"/>
        <v>0</v>
      </c>
      <c r="M39" s="32">
        <v>0</v>
      </c>
      <c r="N39" s="107">
        <f t="shared" si="5"/>
        <v>0</v>
      </c>
      <c r="O39" s="107">
        <f t="shared" si="6"/>
        <v>0.10101010101010099</v>
      </c>
    </row>
    <row r="40" spans="1:15" ht="24.95" customHeight="1">
      <c r="A40" s="32">
        <v>35</v>
      </c>
      <c r="B40" s="31" t="s">
        <v>815</v>
      </c>
      <c r="C40" s="32">
        <v>19</v>
      </c>
      <c r="D40" s="107">
        <f t="shared" si="0"/>
        <v>0.86363636363636365</v>
      </c>
      <c r="E40" s="32">
        <v>18</v>
      </c>
      <c r="F40" s="107">
        <f t="shared" si="1"/>
        <v>0.8571428571428571</v>
      </c>
      <c r="G40" s="32">
        <v>18</v>
      </c>
      <c r="H40" s="107">
        <f t="shared" si="2"/>
        <v>0.8571428571428571</v>
      </c>
      <c r="I40" s="32">
        <v>9</v>
      </c>
      <c r="J40" s="107">
        <f t="shared" si="3"/>
        <v>0.47368421052631576</v>
      </c>
      <c r="K40" s="32">
        <v>9</v>
      </c>
      <c r="L40" s="107">
        <f t="shared" si="4"/>
        <v>0.47368421052631576</v>
      </c>
      <c r="M40" s="32">
        <v>9</v>
      </c>
      <c r="N40" s="107">
        <f t="shared" si="5"/>
        <v>0.47368421052631576</v>
      </c>
      <c r="O40" s="107">
        <f t="shared" si="6"/>
        <v>0.66649578491683759</v>
      </c>
    </row>
    <row r="41" spans="1:15" ht="24.95" customHeight="1">
      <c r="A41" s="32">
        <v>36</v>
      </c>
      <c r="B41" s="31" t="s">
        <v>816</v>
      </c>
      <c r="C41" s="32">
        <v>17</v>
      </c>
      <c r="D41" s="107">
        <f t="shared" si="0"/>
        <v>0.77272727272727271</v>
      </c>
      <c r="E41" s="32">
        <v>14</v>
      </c>
      <c r="F41" s="107">
        <f t="shared" si="1"/>
        <v>0.66666666666666663</v>
      </c>
      <c r="G41" s="32">
        <v>14</v>
      </c>
      <c r="H41" s="107">
        <f t="shared" si="2"/>
        <v>0.66666666666666663</v>
      </c>
      <c r="I41" s="32">
        <v>11</v>
      </c>
      <c r="J41" s="107">
        <f t="shared" si="3"/>
        <v>0.57894736842105265</v>
      </c>
      <c r="K41" s="32">
        <v>11</v>
      </c>
      <c r="L41" s="107">
        <f t="shared" si="4"/>
        <v>0.57894736842105265</v>
      </c>
      <c r="M41" s="32">
        <v>10</v>
      </c>
      <c r="N41" s="107">
        <f t="shared" si="5"/>
        <v>0.52631578947368418</v>
      </c>
      <c r="O41" s="107">
        <f t="shared" si="6"/>
        <v>0.63171185539606589</v>
      </c>
    </row>
    <row r="42" spans="1:15" ht="24.95" customHeight="1">
      <c r="A42" s="32">
        <v>37</v>
      </c>
      <c r="B42" s="31" t="s">
        <v>817</v>
      </c>
      <c r="C42" s="32">
        <v>14</v>
      </c>
      <c r="D42" s="107">
        <f t="shared" si="0"/>
        <v>0.63636363636363635</v>
      </c>
      <c r="E42" s="32">
        <v>11</v>
      </c>
      <c r="F42" s="107">
        <f t="shared" si="1"/>
        <v>0.52380952380952384</v>
      </c>
      <c r="G42" s="32">
        <v>12</v>
      </c>
      <c r="H42" s="107">
        <f t="shared" si="2"/>
        <v>0.5714285714285714</v>
      </c>
      <c r="I42" s="32">
        <v>7</v>
      </c>
      <c r="J42" s="107">
        <f t="shared" si="3"/>
        <v>0.36842105263157893</v>
      </c>
      <c r="K42" s="32">
        <v>7</v>
      </c>
      <c r="L42" s="107">
        <f t="shared" si="4"/>
        <v>0.36842105263157893</v>
      </c>
      <c r="M42" s="32">
        <v>5</v>
      </c>
      <c r="N42" s="107">
        <f t="shared" si="5"/>
        <v>0.26315789473684209</v>
      </c>
      <c r="O42" s="107">
        <f t="shared" si="6"/>
        <v>0.45526695526695521</v>
      </c>
    </row>
    <row r="43" spans="1:15" ht="24.95" customHeight="1">
      <c r="A43" s="32">
        <v>38</v>
      </c>
      <c r="B43" s="31" t="s">
        <v>818</v>
      </c>
      <c r="C43" s="32">
        <v>22</v>
      </c>
      <c r="D43" s="107">
        <f t="shared" si="0"/>
        <v>1</v>
      </c>
      <c r="E43" s="32">
        <v>17</v>
      </c>
      <c r="F43" s="107">
        <f t="shared" si="1"/>
        <v>0.80952380952380953</v>
      </c>
      <c r="G43" s="32">
        <v>14</v>
      </c>
      <c r="H43" s="107">
        <f t="shared" si="2"/>
        <v>0.66666666666666663</v>
      </c>
      <c r="I43" s="32">
        <v>13</v>
      </c>
      <c r="J43" s="107">
        <f t="shared" si="3"/>
        <v>0.68421052631578949</v>
      </c>
      <c r="K43" s="32">
        <v>13</v>
      </c>
      <c r="L43" s="107">
        <f t="shared" si="4"/>
        <v>0.68421052631578949</v>
      </c>
      <c r="M43" s="32">
        <v>13</v>
      </c>
      <c r="N43" s="107">
        <f t="shared" si="5"/>
        <v>0.68421052631578949</v>
      </c>
      <c r="O43" s="107">
        <f t="shared" si="6"/>
        <v>0.75480367585630737</v>
      </c>
    </row>
    <row r="44" spans="1:15" ht="24.95" customHeight="1">
      <c r="A44" s="32">
        <v>39</v>
      </c>
      <c r="B44" s="31" t="s">
        <v>819</v>
      </c>
      <c r="C44" s="32">
        <v>23</v>
      </c>
      <c r="D44" s="107">
        <f t="shared" si="0"/>
        <v>1.0454545454545454</v>
      </c>
      <c r="E44" s="32">
        <v>18</v>
      </c>
      <c r="F44" s="107">
        <f t="shared" si="1"/>
        <v>0.8571428571428571</v>
      </c>
      <c r="G44" s="32">
        <v>19</v>
      </c>
      <c r="H44" s="107">
        <f t="shared" si="2"/>
        <v>0.90476190476190477</v>
      </c>
      <c r="I44" s="32">
        <v>18</v>
      </c>
      <c r="J44" s="107">
        <f t="shared" si="3"/>
        <v>0.94736842105263153</v>
      </c>
      <c r="K44" s="32">
        <v>18</v>
      </c>
      <c r="L44" s="107">
        <f t="shared" si="4"/>
        <v>0.94736842105263153</v>
      </c>
      <c r="M44" s="32">
        <v>18</v>
      </c>
      <c r="N44" s="107">
        <f t="shared" si="5"/>
        <v>0.94736842105263153</v>
      </c>
      <c r="O44" s="107">
        <f t="shared" si="6"/>
        <v>0.94157742841953374</v>
      </c>
    </row>
    <row r="45" spans="1:15" ht="24.95" customHeight="1">
      <c r="A45" s="32">
        <v>40</v>
      </c>
      <c r="B45" s="31" t="s">
        <v>820</v>
      </c>
      <c r="C45" s="32">
        <v>12</v>
      </c>
      <c r="D45" s="107">
        <f t="shared" si="0"/>
        <v>0.54545454545454541</v>
      </c>
      <c r="E45" s="32">
        <v>9</v>
      </c>
      <c r="F45" s="107">
        <f t="shared" si="1"/>
        <v>0.42857142857142855</v>
      </c>
      <c r="G45" s="32">
        <v>10</v>
      </c>
      <c r="H45" s="107">
        <f t="shared" si="2"/>
        <v>0.47619047619047616</v>
      </c>
      <c r="I45" s="32">
        <v>9</v>
      </c>
      <c r="J45" s="107">
        <f t="shared" si="3"/>
        <v>0.47368421052631576</v>
      </c>
      <c r="K45" s="32">
        <v>9</v>
      </c>
      <c r="L45" s="107">
        <f t="shared" si="4"/>
        <v>0.47368421052631576</v>
      </c>
      <c r="M45" s="32">
        <v>9</v>
      </c>
      <c r="N45" s="107">
        <f t="shared" si="5"/>
        <v>0.47368421052631576</v>
      </c>
      <c r="O45" s="107">
        <f t="shared" si="6"/>
        <v>0.47854484696589955</v>
      </c>
    </row>
    <row r="46" spans="1:15" ht="24.95" customHeight="1">
      <c r="A46" s="32">
        <v>41</v>
      </c>
      <c r="B46" s="31" t="s">
        <v>821</v>
      </c>
      <c r="C46" s="32">
        <v>14</v>
      </c>
      <c r="D46" s="107">
        <f t="shared" si="0"/>
        <v>0.63636363636363635</v>
      </c>
      <c r="E46" s="32">
        <v>10</v>
      </c>
      <c r="F46" s="107">
        <f t="shared" si="1"/>
        <v>0.47619047619047616</v>
      </c>
      <c r="G46" s="32">
        <v>10</v>
      </c>
      <c r="H46" s="107">
        <f t="shared" si="2"/>
        <v>0.47619047619047616</v>
      </c>
      <c r="I46" s="32">
        <v>8</v>
      </c>
      <c r="J46" s="107">
        <f t="shared" si="3"/>
        <v>0.42105263157894735</v>
      </c>
      <c r="K46" s="32">
        <v>8</v>
      </c>
      <c r="L46" s="107">
        <f t="shared" si="4"/>
        <v>0.42105263157894735</v>
      </c>
      <c r="M46" s="32">
        <v>8</v>
      </c>
      <c r="N46" s="107">
        <f t="shared" si="5"/>
        <v>0.42105263157894735</v>
      </c>
      <c r="O46" s="107">
        <f t="shared" si="6"/>
        <v>0.47531708058023847</v>
      </c>
    </row>
    <row r="47" spans="1:15" ht="24.95" customHeight="1">
      <c r="A47" s="32">
        <v>42</v>
      </c>
      <c r="B47" s="31" t="s">
        <v>822</v>
      </c>
      <c r="C47" s="32">
        <v>20</v>
      </c>
      <c r="D47" s="107">
        <f t="shared" si="0"/>
        <v>0.90909090909090906</v>
      </c>
      <c r="E47" s="32">
        <v>17</v>
      </c>
      <c r="F47" s="107">
        <f t="shared" si="1"/>
        <v>0.80952380952380953</v>
      </c>
      <c r="G47" s="32">
        <v>17</v>
      </c>
      <c r="H47" s="107">
        <f t="shared" si="2"/>
        <v>0.80952380952380953</v>
      </c>
      <c r="I47" s="32">
        <v>16</v>
      </c>
      <c r="J47" s="107">
        <f t="shared" si="3"/>
        <v>0.84210526315789469</v>
      </c>
      <c r="K47" s="32">
        <v>16</v>
      </c>
      <c r="L47" s="107">
        <f t="shared" si="4"/>
        <v>0.84210526315789469</v>
      </c>
      <c r="M47" s="32">
        <v>17</v>
      </c>
      <c r="N47" s="107">
        <f t="shared" si="5"/>
        <v>0.89473684210526316</v>
      </c>
      <c r="O47" s="107">
        <f t="shared" si="6"/>
        <v>0.85118098275993004</v>
      </c>
    </row>
    <row r="48" spans="1:15" ht="24.95" customHeight="1">
      <c r="A48" s="32">
        <v>43</v>
      </c>
      <c r="B48" s="4" t="s">
        <v>995</v>
      </c>
      <c r="C48" s="32">
        <v>21</v>
      </c>
      <c r="D48" s="107">
        <f t="shared" si="0"/>
        <v>0.95454545454545459</v>
      </c>
      <c r="E48" s="32">
        <v>16</v>
      </c>
      <c r="F48" s="107">
        <f t="shared" si="1"/>
        <v>0.76190476190476186</v>
      </c>
      <c r="G48" s="32">
        <v>16</v>
      </c>
      <c r="H48" s="107">
        <f t="shared" si="2"/>
        <v>0.76190476190476186</v>
      </c>
      <c r="I48" s="32">
        <v>17</v>
      </c>
      <c r="J48" s="107">
        <f t="shared" si="3"/>
        <v>0.89473684210526316</v>
      </c>
      <c r="K48" s="32">
        <v>17</v>
      </c>
      <c r="L48" s="107">
        <f t="shared" si="4"/>
        <v>0.89473684210526316</v>
      </c>
      <c r="M48" s="32">
        <v>7</v>
      </c>
      <c r="N48" s="107">
        <f t="shared" si="5"/>
        <v>0.36842105263157893</v>
      </c>
      <c r="O48" s="107">
        <f t="shared" si="6"/>
        <v>0.77270828586618057</v>
      </c>
    </row>
    <row r="49" spans="1:15" ht="24.95" customHeight="1">
      <c r="A49" s="32">
        <v>44</v>
      </c>
      <c r="B49" s="59" t="s">
        <v>996</v>
      </c>
      <c r="C49" s="32">
        <v>13</v>
      </c>
      <c r="D49" s="107">
        <f t="shared" si="0"/>
        <v>0.59090909090909094</v>
      </c>
      <c r="E49" s="32">
        <v>17</v>
      </c>
      <c r="F49" s="107">
        <f t="shared" si="1"/>
        <v>0.80952380952380953</v>
      </c>
      <c r="G49" s="32">
        <v>9</v>
      </c>
      <c r="H49" s="107">
        <f t="shared" si="2"/>
        <v>0.42857142857142855</v>
      </c>
      <c r="I49" s="32">
        <v>7</v>
      </c>
      <c r="J49" s="107">
        <f t="shared" si="3"/>
        <v>0.36842105263157893</v>
      </c>
      <c r="K49" s="32">
        <v>7</v>
      </c>
      <c r="L49" s="107">
        <f t="shared" si="4"/>
        <v>0.36842105263157893</v>
      </c>
      <c r="M49" s="32">
        <v>7</v>
      </c>
      <c r="N49" s="107">
        <f t="shared" si="5"/>
        <v>0.36842105263157893</v>
      </c>
      <c r="O49" s="107">
        <f t="shared" si="6"/>
        <v>0.48904458114984428</v>
      </c>
    </row>
    <row r="50" spans="1:15" ht="24.95" customHeight="1">
      <c r="A50" s="32">
        <v>45</v>
      </c>
      <c r="B50" s="59" t="s">
        <v>1018</v>
      </c>
      <c r="C50" s="32">
        <v>11</v>
      </c>
      <c r="D50" s="107">
        <f t="shared" si="0"/>
        <v>0.5</v>
      </c>
      <c r="E50" s="32">
        <v>18</v>
      </c>
      <c r="F50" s="107">
        <f t="shared" si="1"/>
        <v>0.8571428571428571</v>
      </c>
      <c r="G50" s="32">
        <v>8</v>
      </c>
      <c r="H50" s="107">
        <f t="shared" si="2"/>
        <v>0.38095238095238093</v>
      </c>
      <c r="I50" s="32">
        <v>7</v>
      </c>
      <c r="J50" s="107">
        <f t="shared" si="3"/>
        <v>0.36842105263157893</v>
      </c>
      <c r="K50" s="32">
        <v>7</v>
      </c>
      <c r="L50" s="107">
        <f t="shared" si="4"/>
        <v>0.36842105263157893</v>
      </c>
      <c r="M50" s="32">
        <v>5</v>
      </c>
      <c r="N50" s="107">
        <f t="shared" si="5"/>
        <v>0.26315789473684209</v>
      </c>
      <c r="O50" s="107">
        <f t="shared" si="6"/>
        <v>0.45634920634920628</v>
      </c>
    </row>
    <row r="51" spans="1:15" ht="24.95" customHeight="1">
      <c r="A51" s="32">
        <v>46</v>
      </c>
      <c r="B51" s="59" t="s">
        <v>997</v>
      </c>
      <c r="C51" s="32">
        <v>15</v>
      </c>
      <c r="D51" s="107">
        <f t="shared" si="0"/>
        <v>0.68181818181818177</v>
      </c>
      <c r="E51" s="32">
        <v>13</v>
      </c>
      <c r="F51" s="107">
        <f t="shared" si="1"/>
        <v>0.61904761904761907</v>
      </c>
      <c r="G51" s="32">
        <v>10</v>
      </c>
      <c r="H51" s="107">
        <f t="shared" si="2"/>
        <v>0.47619047619047616</v>
      </c>
      <c r="I51" s="32">
        <v>6</v>
      </c>
      <c r="J51" s="107">
        <f t="shared" si="3"/>
        <v>0.31578947368421051</v>
      </c>
      <c r="K51" s="32">
        <v>6</v>
      </c>
      <c r="L51" s="107">
        <f t="shared" si="4"/>
        <v>0.31578947368421051</v>
      </c>
      <c r="M51" s="32">
        <v>6</v>
      </c>
      <c r="N51" s="107">
        <f t="shared" si="5"/>
        <v>0.31578947368421051</v>
      </c>
      <c r="O51" s="107">
        <f t="shared" si="6"/>
        <v>0.45407078301815146</v>
      </c>
    </row>
    <row r="52" spans="1:15" ht="24.95" customHeight="1">
      <c r="A52" s="32">
        <v>47</v>
      </c>
      <c r="B52" s="4" t="s">
        <v>998</v>
      </c>
      <c r="C52" s="32">
        <v>22</v>
      </c>
      <c r="D52" s="107">
        <f t="shared" si="0"/>
        <v>1</v>
      </c>
      <c r="E52" s="32">
        <v>17</v>
      </c>
      <c r="F52" s="107">
        <f t="shared" si="1"/>
        <v>0.80952380952380953</v>
      </c>
      <c r="G52" s="32">
        <v>17</v>
      </c>
      <c r="H52" s="107">
        <f t="shared" si="2"/>
        <v>0.80952380952380953</v>
      </c>
      <c r="I52" s="32">
        <v>13</v>
      </c>
      <c r="J52" s="107">
        <f t="shared" si="3"/>
        <v>0.68421052631578949</v>
      </c>
      <c r="K52" s="32">
        <v>13</v>
      </c>
      <c r="L52" s="107">
        <f t="shared" si="4"/>
        <v>0.68421052631578949</v>
      </c>
      <c r="M52" s="32">
        <v>15</v>
      </c>
      <c r="N52" s="107">
        <f t="shared" si="5"/>
        <v>0.78947368421052633</v>
      </c>
      <c r="O52" s="107">
        <f t="shared" si="6"/>
        <v>0.79615705931495395</v>
      </c>
    </row>
    <row r="53" spans="1:15" ht="24.95" customHeight="1">
      <c r="A53" s="32">
        <v>48</v>
      </c>
      <c r="B53" s="59" t="s">
        <v>999</v>
      </c>
      <c r="C53" s="32">
        <v>5</v>
      </c>
      <c r="D53" s="107">
        <f t="shared" si="0"/>
        <v>0.22727272727272727</v>
      </c>
      <c r="E53" s="32">
        <v>0</v>
      </c>
      <c r="F53" s="107">
        <f t="shared" si="1"/>
        <v>0</v>
      </c>
      <c r="G53" s="32">
        <v>0</v>
      </c>
      <c r="H53" s="107">
        <f t="shared" si="2"/>
        <v>0</v>
      </c>
      <c r="I53" s="32">
        <v>0</v>
      </c>
      <c r="J53" s="107">
        <f t="shared" si="3"/>
        <v>0</v>
      </c>
      <c r="K53" s="32">
        <v>0</v>
      </c>
      <c r="L53" s="107">
        <f t="shared" si="4"/>
        <v>0</v>
      </c>
      <c r="M53" s="32">
        <v>0</v>
      </c>
      <c r="N53" s="107">
        <f t="shared" si="5"/>
        <v>0</v>
      </c>
      <c r="O53" s="107">
        <f t="shared" si="6"/>
        <v>3.787878787878788E-2</v>
      </c>
    </row>
    <row r="54" spans="1:15" ht="24.95" customHeight="1">
      <c r="A54" s="32">
        <v>49</v>
      </c>
      <c r="B54" s="59" t="s">
        <v>1000</v>
      </c>
      <c r="C54" s="32">
        <v>15</v>
      </c>
      <c r="D54" s="107">
        <f t="shared" si="0"/>
        <v>0.68181818181818177</v>
      </c>
      <c r="E54" s="32">
        <v>13</v>
      </c>
      <c r="F54" s="107">
        <f t="shared" si="1"/>
        <v>0.61904761904761907</v>
      </c>
      <c r="G54" s="32">
        <v>13</v>
      </c>
      <c r="H54" s="107">
        <f t="shared" si="2"/>
        <v>0.61904761904761907</v>
      </c>
      <c r="I54" s="32">
        <v>10</v>
      </c>
      <c r="J54" s="107">
        <f t="shared" si="3"/>
        <v>0.52631578947368418</v>
      </c>
      <c r="K54" s="32">
        <v>10</v>
      </c>
      <c r="L54" s="107">
        <f t="shared" si="4"/>
        <v>0.52631578947368418</v>
      </c>
      <c r="M54" s="32">
        <v>11</v>
      </c>
      <c r="N54" s="107">
        <f t="shared" si="5"/>
        <v>0.57894736842105265</v>
      </c>
      <c r="O54" s="107">
        <f t="shared" si="6"/>
        <v>0.59191539454697339</v>
      </c>
    </row>
    <row r="55" spans="1:15" ht="24.95" customHeight="1">
      <c r="A55" s="32">
        <v>50</v>
      </c>
      <c r="B55" s="59" t="s">
        <v>1001</v>
      </c>
      <c r="C55" s="32">
        <v>17</v>
      </c>
      <c r="D55" s="107">
        <f t="shared" si="0"/>
        <v>0.77272727272727271</v>
      </c>
      <c r="E55" s="32">
        <v>14</v>
      </c>
      <c r="F55" s="107">
        <f t="shared" si="1"/>
        <v>0.66666666666666663</v>
      </c>
      <c r="G55" s="32">
        <v>14</v>
      </c>
      <c r="H55" s="107">
        <f t="shared" si="2"/>
        <v>0.66666666666666663</v>
      </c>
      <c r="I55" s="32">
        <v>14</v>
      </c>
      <c r="J55" s="107">
        <f t="shared" si="3"/>
        <v>0.73684210526315785</v>
      </c>
      <c r="K55" s="32">
        <v>14</v>
      </c>
      <c r="L55" s="107">
        <f t="shared" si="4"/>
        <v>0.73684210526315785</v>
      </c>
      <c r="M55" s="32">
        <v>14</v>
      </c>
      <c r="N55" s="107">
        <f t="shared" si="5"/>
        <v>0.73684210526315785</v>
      </c>
      <c r="O55" s="107">
        <f t="shared" si="6"/>
        <v>0.71943115364167998</v>
      </c>
    </row>
    <row r="56" spans="1:15" ht="24.95" customHeight="1">
      <c r="A56" s="32">
        <v>51</v>
      </c>
      <c r="B56" s="4" t="s">
        <v>1002</v>
      </c>
      <c r="C56" s="32">
        <v>22</v>
      </c>
      <c r="D56" s="107">
        <f t="shared" si="0"/>
        <v>1</v>
      </c>
      <c r="E56" s="32">
        <v>19</v>
      </c>
      <c r="F56" s="107">
        <f t="shared" si="1"/>
        <v>0.90476190476190477</v>
      </c>
      <c r="G56" s="32">
        <v>19</v>
      </c>
      <c r="H56" s="107">
        <f t="shared" si="2"/>
        <v>0.90476190476190477</v>
      </c>
      <c r="I56" s="32">
        <v>19</v>
      </c>
      <c r="J56" s="107">
        <f t="shared" si="3"/>
        <v>1</v>
      </c>
      <c r="K56" s="32">
        <v>19</v>
      </c>
      <c r="L56" s="107">
        <f t="shared" si="4"/>
        <v>1</v>
      </c>
      <c r="M56" s="32">
        <v>18</v>
      </c>
      <c r="N56" s="107">
        <f t="shared" si="5"/>
        <v>0.94736842105263153</v>
      </c>
      <c r="O56" s="107">
        <f t="shared" si="6"/>
        <v>0.95948203842940682</v>
      </c>
    </row>
    <row r="57" spans="1:15" ht="24.95" customHeight="1">
      <c r="A57" s="32">
        <v>52</v>
      </c>
      <c r="B57" s="4" t="s">
        <v>1003</v>
      </c>
      <c r="C57" s="32">
        <v>14</v>
      </c>
      <c r="D57" s="107">
        <f t="shared" si="0"/>
        <v>0.63636363636363635</v>
      </c>
      <c r="E57" s="32">
        <v>11</v>
      </c>
      <c r="F57" s="107">
        <f t="shared" si="1"/>
        <v>0.52380952380952384</v>
      </c>
      <c r="G57" s="32">
        <v>12</v>
      </c>
      <c r="H57" s="107">
        <f t="shared" si="2"/>
        <v>0.5714285714285714</v>
      </c>
      <c r="I57" s="32">
        <v>13</v>
      </c>
      <c r="J57" s="107">
        <f t="shared" si="3"/>
        <v>0.68421052631578949</v>
      </c>
      <c r="K57" s="32">
        <v>13</v>
      </c>
      <c r="L57" s="107">
        <f t="shared" si="4"/>
        <v>0.68421052631578949</v>
      </c>
      <c r="M57" s="32">
        <v>13</v>
      </c>
      <c r="N57" s="107">
        <f t="shared" si="5"/>
        <v>0.68421052631578949</v>
      </c>
      <c r="O57" s="107">
        <f t="shared" si="6"/>
        <v>0.63070555175818332</v>
      </c>
    </row>
    <row r="58" spans="1:15" ht="24.95" customHeight="1">
      <c r="A58" s="32">
        <v>53</v>
      </c>
      <c r="B58" s="4" t="s">
        <v>1004</v>
      </c>
      <c r="C58" s="32">
        <v>12</v>
      </c>
      <c r="D58" s="107">
        <f t="shared" si="0"/>
        <v>0.54545454545454541</v>
      </c>
      <c r="E58" s="32">
        <v>10</v>
      </c>
      <c r="F58" s="107">
        <f t="shared" si="1"/>
        <v>0.47619047619047616</v>
      </c>
      <c r="G58" s="32">
        <v>11</v>
      </c>
      <c r="H58" s="107">
        <f t="shared" si="2"/>
        <v>0.52380952380952384</v>
      </c>
      <c r="I58" s="32">
        <v>11</v>
      </c>
      <c r="J58" s="107">
        <f t="shared" si="3"/>
        <v>0.57894736842105265</v>
      </c>
      <c r="K58" s="32">
        <v>11</v>
      </c>
      <c r="L58" s="107">
        <f t="shared" si="4"/>
        <v>0.57894736842105265</v>
      </c>
      <c r="M58" s="32">
        <v>11</v>
      </c>
      <c r="N58" s="107">
        <f t="shared" si="5"/>
        <v>0.57894736842105265</v>
      </c>
      <c r="O58" s="107">
        <f t="shared" si="6"/>
        <v>0.5470494417862839</v>
      </c>
    </row>
    <row r="59" spans="1:15" ht="24.95" customHeight="1">
      <c r="A59" s="32">
        <v>54</v>
      </c>
      <c r="B59" s="4" t="s">
        <v>1005</v>
      </c>
      <c r="C59" s="32">
        <v>22</v>
      </c>
      <c r="D59" s="107">
        <f t="shared" si="0"/>
        <v>1</v>
      </c>
      <c r="E59" s="32">
        <v>19</v>
      </c>
      <c r="F59" s="107">
        <f t="shared" si="1"/>
        <v>0.90476190476190477</v>
      </c>
      <c r="G59" s="32">
        <v>19</v>
      </c>
      <c r="H59" s="107">
        <f t="shared" si="2"/>
        <v>0.90476190476190477</v>
      </c>
      <c r="I59" s="32">
        <v>17</v>
      </c>
      <c r="J59" s="107">
        <f t="shared" si="3"/>
        <v>0.89473684210526316</v>
      </c>
      <c r="K59" s="32">
        <v>17</v>
      </c>
      <c r="L59" s="107">
        <f t="shared" si="4"/>
        <v>0.89473684210526316</v>
      </c>
      <c r="M59" s="32">
        <v>17</v>
      </c>
      <c r="N59" s="107">
        <f t="shared" si="5"/>
        <v>0.89473684210526316</v>
      </c>
      <c r="O59" s="107">
        <f t="shared" si="6"/>
        <v>0.91562238930659978</v>
      </c>
    </row>
    <row r="60" spans="1:15" ht="24.95" customHeight="1">
      <c r="A60" s="32">
        <v>55</v>
      </c>
      <c r="B60" s="4" t="s">
        <v>1006</v>
      </c>
      <c r="C60" s="32">
        <v>11</v>
      </c>
      <c r="D60" s="107">
        <f t="shared" si="0"/>
        <v>0.5</v>
      </c>
      <c r="E60" s="32">
        <v>9</v>
      </c>
      <c r="F60" s="107">
        <f t="shared" si="1"/>
        <v>0.42857142857142855</v>
      </c>
      <c r="G60" s="32">
        <v>10</v>
      </c>
      <c r="H60" s="107">
        <f t="shared" si="2"/>
        <v>0.47619047619047616</v>
      </c>
      <c r="I60" s="32">
        <v>5</v>
      </c>
      <c r="J60" s="107">
        <f t="shared" si="3"/>
        <v>0.26315789473684209</v>
      </c>
      <c r="K60" s="32">
        <v>5</v>
      </c>
      <c r="L60" s="107">
        <f t="shared" si="4"/>
        <v>0.26315789473684209</v>
      </c>
      <c r="M60" s="32">
        <v>5</v>
      </c>
      <c r="N60" s="107">
        <f t="shared" si="5"/>
        <v>0.26315789473684209</v>
      </c>
      <c r="O60" s="107">
        <f t="shared" si="6"/>
        <v>0.36570593149540515</v>
      </c>
    </row>
    <row r="61" spans="1:15" ht="24.95" customHeight="1">
      <c r="A61" s="32">
        <v>56</v>
      </c>
      <c r="B61" s="4" t="s">
        <v>1007</v>
      </c>
      <c r="C61" s="32">
        <v>9</v>
      </c>
      <c r="D61" s="107">
        <f t="shared" si="0"/>
        <v>0.40909090909090912</v>
      </c>
      <c r="E61" s="32">
        <v>6</v>
      </c>
      <c r="F61" s="107">
        <f t="shared" si="1"/>
        <v>0.2857142857142857</v>
      </c>
      <c r="G61" s="32">
        <v>7</v>
      </c>
      <c r="H61" s="107">
        <f t="shared" si="2"/>
        <v>0.33333333333333331</v>
      </c>
      <c r="I61" s="32">
        <v>5</v>
      </c>
      <c r="J61" s="107">
        <f t="shared" si="3"/>
        <v>0.26315789473684209</v>
      </c>
      <c r="K61" s="32">
        <v>5</v>
      </c>
      <c r="L61" s="107">
        <f t="shared" si="4"/>
        <v>0.26315789473684209</v>
      </c>
      <c r="M61" s="32">
        <v>5</v>
      </c>
      <c r="N61" s="107">
        <f t="shared" si="5"/>
        <v>0.26315789473684209</v>
      </c>
      <c r="O61" s="107">
        <f t="shared" si="6"/>
        <v>0.30293536872484234</v>
      </c>
    </row>
    <row r="62" spans="1:15" ht="24.95" customHeight="1">
      <c r="A62" s="32">
        <v>57</v>
      </c>
      <c r="B62" s="4" t="s">
        <v>1008</v>
      </c>
      <c r="C62" s="32">
        <v>17</v>
      </c>
      <c r="D62" s="107">
        <f t="shared" si="0"/>
        <v>0.77272727272727271</v>
      </c>
      <c r="E62" s="32">
        <v>13</v>
      </c>
      <c r="F62" s="107">
        <f t="shared" si="1"/>
        <v>0.61904761904761907</v>
      </c>
      <c r="G62" s="32">
        <v>14</v>
      </c>
      <c r="H62" s="107">
        <f t="shared" si="2"/>
        <v>0.66666666666666663</v>
      </c>
      <c r="I62" s="32">
        <v>18</v>
      </c>
      <c r="J62" s="107">
        <f t="shared" si="3"/>
        <v>0.94736842105263153</v>
      </c>
      <c r="K62" s="32">
        <v>18</v>
      </c>
      <c r="L62" s="107">
        <f t="shared" si="4"/>
        <v>0.94736842105263153</v>
      </c>
      <c r="M62" s="32">
        <v>13</v>
      </c>
      <c r="N62" s="107">
        <f t="shared" si="5"/>
        <v>0.68421052631578949</v>
      </c>
      <c r="O62" s="107">
        <f t="shared" si="6"/>
        <v>0.77289815447710186</v>
      </c>
    </row>
    <row r="63" spans="1:15" ht="24.95" customHeight="1">
      <c r="A63" s="32">
        <v>58</v>
      </c>
      <c r="B63" s="4" t="s">
        <v>1009</v>
      </c>
      <c r="C63" s="32">
        <v>13</v>
      </c>
      <c r="D63" s="107">
        <f t="shared" si="0"/>
        <v>0.59090909090909094</v>
      </c>
      <c r="E63" s="32">
        <v>9</v>
      </c>
      <c r="F63" s="107">
        <f t="shared" si="1"/>
        <v>0.42857142857142855</v>
      </c>
      <c r="G63" s="32">
        <v>10</v>
      </c>
      <c r="H63" s="107">
        <f t="shared" si="2"/>
        <v>0.47619047619047616</v>
      </c>
      <c r="I63" s="32">
        <v>9</v>
      </c>
      <c r="J63" s="107">
        <f t="shared" si="3"/>
        <v>0.47368421052631576</v>
      </c>
      <c r="K63" s="32">
        <v>9</v>
      </c>
      <c r="L63" s="107">
        <f t="shared" si="4"/>
        <v>0.47368421052631576</v>
      </c>
      <c r="M63" s="32">
        <v>9</v>
      </c>
      <c r="N63" s="107">
        <f t="shared" si="5"/>
        <v>0.47368421052631576</v>
      </c>
      <c r="O63" s="107">
        <f t="shared" si="6"/>
        <v>0.48612060454165712</v>
      </c>
    </row>
    <row r="64" spans="1:15" ht="24.95" customHeight="1">
      <c r="A64" s="32">
        <v>59</v>
      </c>
      <c r="B64" s="4" t="s">
        <v>1010</v>
      </c>
      <c r="C64" s="32">
        <v>17</v>
      </c>
      <c r="D64" s="107">
        <f t="shared" si="0"/>
        <v>0.77272727272727271</v>
      </c>
      <c r="E64" s="32">
        <v>14</v>
      </c>
      <c r="F64" s="107">
        <f t="shared" si="1"/>
        <v>0.66666666666666663</v>
      </c>
      <c r="G64" s="32">
        <v>14</v>
      </c>
      <c r="H64" s="107">
        <f t="shared" si="2"/>
        <v>0.66666666666666663</v>
      </c>
      <c r="I64" s="32">
        <v>13</v>
      </c>
      <c r="J64" s="107">
        <f t="shared" si="3"/>
        <v>0.68421052631578949</v>
      </c>
      <c r="K64" s="32">
        <v>13</v>
      </c>
      <c r="L64" s="107">
        <f t="shared" si="4"/>
        <v>0.68421052631578949</v>
      </c>
      <c r="M64" s="32">
        <v>13</v>
      </c>
      <c r="N64" s="107">
        <f t="shared" si="5"/>
        <v>0.68421052631578949</v>
      </c>
      <c r="O64" s="107">
        <f t="shared" si="6"/>
        <v>0.6931153641679958</v>
      </c>
    </row>
    <row r="65" spans="1:15" ht="24.95" customHeight="1">
      <c r="A65" s="32">
        <v>60</v>
      </c>
      <c r="B65" s="31" t="s">
        <v>1014</v>
      </c>
      <c r="C65" s="32">
        <v>15</v>
      </c>
      <c r="D65" s="107">
        <f t="shared" si="0"/>
        <v>0.68181818181818177</v>
      </c>
      <c r="E65" s="32">
        <v>13</v>
      </c>
      <c r="F65" s="107">
        <f t="shared" si="1"/>
        <v>0.61904761904761907</v>
      </c>
      <c r="G65" s="32">
        <v>13</v>
      </c>
      <c r="H65" s="107">
        <f t="shared" si="2"/>
        <v>0.61904761904761907</v>
      </c>
      <c r="I65" s="32">
        <v>13</v>
      </c>
      <c r="J65" s="107">
        <f t="shared" si="3"/>
        <v>0.68421052631578949</v>
      </c>
      <c r="K65" s="32">
        <v>13</v>
      </c>
      <c r="L65" s="107">
        <f t="shared" si="4"/>
        <v>0.68421052631578949</v>
      </c>
      <c r="M65" s="32">
        <v>5</v>
      </c>
      <c r="N65" s="107">
        <f t="shared" si="5"/>
        <v>0.26315789473684209</v>
      </c>
      <c r="O65" s="107">
        <f t="shared" si="6"/>
        <v>0.59191539454697339</v>
      </c>
    </row>
    <row r="66" spans="1:15" ht="24.95" customHeight="1">
      <c r="A66" s="32">
        <v>61</v>
      </c>
      <c r="B66" s="31" t="s">
        <v>1015</v>
      </c>
      <c r="C66" s="32">
        <v>9</v>
      </c>
      <c r="D66" s="107">
        <f t="shared" si="0"/>
        <v>0.40909090909090912</v>
      </c>
      <c r="E66" s="32">
        <v>7</v>
      </c>
      <c r="F66" s="107">
        <f t="shared" si="1"/>
        <v>0.33333333333333331</v>
      </c>
      <c r="G66" s="32">
        <v>6</v>
      </c>
      <c r="H66" s="107">
        <f t="shared" si="2"/>
        <v>0.2857142857142857</v>
      </c>
      <c r="I66" s="32">
        <v>7</v>
      </c>
      <c r="J66" s="107">
        <f t="shared" si="3"/>
        <v>0.36842105263157893</v>
      </c>
      <c r="K66" s="32">
        <v>7</v>
      </c>
      <c r="L66" s="107">
        <f t="shared" si="4"/>
        <v>0.36842105263157893</v>
      </c>
      <c r="M66" s="32">
        <v>3</v>
      </c>
      <c r="N66" s="107">
        <f t="shared" si="5"/>
        <v>0.15789473684210525</v>
      </c>
      <c r="O66" s="107">
        <f t="shared" si="6"/>
        <v>0.32047922837396525</v>
      </c>
    </row>
    <row r="67" spans="1:15" ht="24.95" customHeight="1">
      <c r="A67" s="32">
        <v>62</v>
      </c>
      <c r="B67" s="31" t="s">
        <v>1017</v>
      </c>
      <c r="C67" s="32">
        <v>0</v>
      </c>
      <c r="D67" s="107">
        <f t="shared" si="0"/>
        <v>0</v>
      </c>
      <c r="E67" s="32">
        <v>0</v>
      </c>
      <c r="F67" s="107">
        <f t="shared" si="1"/>
        <v>0</v>
      </c>
      <c r="G67" s="32">
        <v>0</v>
      </c>
      <c r="H67" s="107">
        <f t="shared" si="2"/>
        <v>0</v>
      </c>
      <c r="I67" s="32">
        <v>0</v>
      </c>
      <c r="J67" s="107">
        <f t="shared" si="3"/>
        <v>0</v>
      </c>
      <c r="K67" s="32">
        <v>0</v>
      </c>
      <c r="L67" s="107">
        <f t="shared" si="4"/>
        <v>0</v>
      </c>
      <c r="M67" s="32">
        <v>0</v>
      </c>
      <c r="N67" s="107">
        <f t="shared" si="5"/>
        <v>0</v>
      </c>
      <c r="O67" s="107">
        <f t="shared" si="6"/>
        <v>0</v>
      </c>
    </row>
    <row r="68" spans="1:15" ht="24.95" customHeight="1">
      <c r="A68" s="32">
        <v>63</v>
      </c>
      <c r="B68" s="31" t="s">
        <v>1019</v>
      </c>
      <c r="C68" s="32">
        <v>0</v>
      </c>
      <c r="D68" s="107">
        <f t="shared" si="0"/>
        <v>0</v>
      </c>
      <c r="E68" s="32">
        <v>0</v>
      </c>
      <c r="F68" s="107">
        <f t="shared" si="1"/>
        <v>0</v>
      </c>
      <c r="G68" s="32">
        <v>0</v>
      </c>
      <c r="H68" s="107">
        <f t="shared" si="2"/>
        <v>0</v>
      </c>
      <c r="I68" s="32">
        <v>0</v>
      </c>
      <c r="J68" s="107">
        <f t="shared" si="3"/>
        <v>0</v>
      </c>
      <c r="K68" s="32">
        <v>0</v>
      </c>
      <c r="L68" s="107">
        <f t="shared" si="4"/>
        <v>0</v>
      </c>
      <c r="M68" s="32">
        <v>0</v>
      </c>
      <c r="N68" s="107">
        <f t="shared" si="5"/>
        <v>0</v>
      </c>
      <c r="O68" s="107">
        <f t="shared" si="6"/>
        <v>0</v>
      </c>
    </row>
    <row r="69" spans="1:15" ht="24.95" customHeight="1">
      <c r="A69" s="30">
        <v>64</v>
      </c>
      <c r="B69" s="31" t="s">
        <v>826</v>
      </c>
      <c r="C69" s="32">
        <v>17</v>
      </c>
      <c r="D69" s="107">
        <f t="shared" si="0"/>
        <v>0.77272727272727271</v>
      </c>
      <c r="E69" s="32">
        <v>14</v>
      </c>
      <c r="F69" s="107">
        <f t="shared" si="1"/>
        <v>0.66666666666666663</v>
      </c>
      <c r="G69" s="32">
        <v>14</v>
      </c>
      <c r="H69" s="107">
        <f t="shared" si="2"/>
        <v>0.66666666666666663</v>
      </c>
      <c r="I69" s="32">
        <v>15</v>
      </c>
      <c r="J69" s="107">
        <f t="shared" si="3"/>
        <v>0.78947368421052633</v>
      </c>
      <c r="K69" s="32">
        <v>15</v>
      </c>
      <c r="L69" s="107">
        <f t="shared" si="4"/>
        <v>0.78947368421052633</v>
      </c>
      <c r="M69" s="32">
        <v>16</v>
      </c>
      <c r="N69" s="107">
        <f t="shared" si="5"/>
        <v>0.84210526315789469</v>
      </c>
      <c r="O69" s="107">
        <f t="shared" si="6"/>
        <v>0.75451887293992559</v>
      </c>
    </row>
    <row r="70" spans="1:15" ht="24.95" customHeight="1">
      <c r="A70" s="32">
        <v>65</v>
      </c>
      <c r="B70" s="4" t="s">
        <v>1026</v>
      </c>
      <c r="C70" s="32">
        <v>15</v>
      </c>
      <c r="D70" s="107">
        <f t="shared" si="0"/>
        <v>0.68181818181818177</v>
      </c>
      <c r="E70" s="32">
        <v>12</v>
      </c>
      <c r="F70" s="107">
        <f t="shared" si="1"/>
        <v>0.5714285714285714</v>
      </c>
      <c r="G70" s="32">
        <v>11</v>
      </c>
      <c r="H70" s="107">
        <f t="shared" si="2"/>
        <v>0.52380952380952384</v>
      </c>
      <c r="I70" s="32">
        <v>6</v>
      </c>
      <c r="J70" s="107">
        <f t="shared" si="3"/>
        <v>0.31578947368421051</v>
      </c>
      <c r="K70" s="32">
        <v>6</v>
      </c>
      <c r="L70" s="107">
        <f t="shared" si="4"/>
        <v>0.31578947368421051</v>
      </c>
      <c r="M70" s="32">
        <v>10</v>
      </c>
      <c r="N70" s="107">
        <f t="shared" si="5"/>
        <v>0.52631578947368418</v>
      </c>
      <c r="O70" s="107">
        <f t="shared" si="6"/>
        <v>0.48915850231639707</v>
      </c>
    </row>
    <row r="71" spans="1:15" ht="24.95" customHeight="1">
      <c r="A71" s="32">
        <v>66</v>
      </c>
      <c r="B71" s="4" t="s">
        <v>1027</v>
      </c>
      <c r="C71" s="32">
        <v>15</v>
      </c>
      <c r="D71" s="107">
        <f t="shared" ref="D71:D76" si="7">C71/22</f>
        <v>0.68181818181818177</v>
      </c>
      <c r="E71" s="32">
        <v>10</v>
      </c>
      <c r="F71" s="107">
        <f t="shared" ref="F71:F76" si="8">E71/21</f>
        <v>0.47619047619047616</v>
      </c>
      <c r="G71" s="32">
        <v>9</v>
      </c>
      <c r="H71" s="107">
        <f t="shared" ref="H71:H76" si="9">G71/21</f>
        <v>0.42857142857142855</v>
      </c>
      <c r="I71" s="32">
        <v>6</v>
      </c>
      <c r="J71" s="107">
        <f t="shared" ref="J71:J76" si="10">I71/19</f>
        <v>0.31578947368421051</v>
      </c>
      <c r="K71" s="32">
        <v>6</v>
      </c>
      <c r="L71" s="107">
        <f t="shared" ref="L71:L76" si="11">K71/19</f>
        <v>0.31578947368421051</v>
      </c>
      <c r="M71" s="32">
        <v>5</v>
      </c>
      <c r="N71" s="107">
        <f t="shared" ref="N71:N76" si="12">M71/19</f>
        <v>0.26315789473684209</v>
      </c>
      <c r="O71" s="107">
        <f t="shared" ref="O71:O76" si="13">(D71+F71+H71+J71+L71+N71)/6</f>
        <v>0.41355282144755828</v>
      </c>
    </row>
    <row r="72" spans="1:15" ht="24.95" customHeight="1">
      <c r="A72" s="30">
        <v>67</v>
      </c>
      <c r="B72" s="4" t="s">
        <v>1030</v>
      </c>
      <c r="C72" s="32">
        <v>10</v>
      </c>
      <c r="D72" s="107">
        <f t="shared" si="7"/>
        <v>0.45454545454545453</v>
      </c>
      <c r="E72" s="32">
        <v>9</v>
      </c>
      <c r="F72" s="107">
        <f t="shared" si="8"/>
        <v>0.42857142857142855</v>
      </c>
      <c r="G72" s="32">
        <v>10</v>
      </c>
      <c r="H72" s="107">
        <f t="shared" si="9"/>
        <v>0.47619047619047616</v>
      </c>
      <c r="I72" s="32">
        <v>5</v>
      </c>
      <c r="J72" s="107">
        <f t="shared" si="10"/>
        <v>0.26315789473684209</v>
      </c>
      <c r="K72" s="32">
        <v>5</v>
      </c>
      <c r="L72" s="107">
        <f t="shared" si="11"/>
        <v>0.26315789473684209</v>
      </c>
      <c r="M72" s="32">
        <v>6</v>
      </c>
      <c r="N72" s="107">
        <f t="shared" si="12"/>
        <v>0.31578947368421051</v>
      </c>
      <c r="O72" s="107">
        <f t="shared" si="13"/>
        <v>0.36690210374420901</v>
      </c>
    </row>
    <row r="73" spans="1:15" ht="24.95" customHeight="1">
      <c r="A73" s="32">
        <v>68</v>
      </c>
      <c r="B73" s="4" t="s">
        <v>1031</v>
      </c>
      <c r="C73" s="32">
        <v>13</v>
      </c>
      <c r="D73" s="107">
        <f t="shared" si="7"/>
        <v>0.59090909090909094</v>
      </c>
      <c r="E73" s="32">
        <v>11</v>
      </c>
      <c r="F73" s="107">
        <f t="shared" si="8"/>
        <v>0.52380952380952384</v>
      </c>
      <c r="G73" s="32">
        <v>12</v>
      </c>
      <c r="H73" s="107">
        <f t="shared" si="9"/>
        <v>0.5714285714285714</v>
      </c>
      <c r="I73" s="32">
        <v>7</v>
      </c>
      <c r="J73" s="107">
        <f t="shared" si="10"/>
        <v>0.36842105263157893</v>
      </c>
      <c r="K73" s="32">
        <v>7</v>
      </c>
      <c r="L73" s="107">
        <f t="shared" si="11"/>
        <v>0.36842105263157893</v>
      </c>
      <c r="M73" s="32">
        <v>8</v>
      </c>
      <c r="N73" s="107">
        <f t="shared" si="12"/>
        <v>0.42105263157894735</v>
      </c>
      <c r="O73" s="107">
        <f t="shared" si="13"/>
        <v>0.47400698716488182</v>
      </c>
    </row>
    <row r="74" spans="1:15" ht="24.95" customHeight="1">
      <c r="A74" s="32">
        <v>69</v>
      </c>
      <c r="B74" s="4" t="s">
        <v>1038</v>
      </c>
      <c r="C74" s="32">
        <v>0</v>
      </c>
      <c r="D74" s="107">
        <f t="shared" si="7"/>
        <v>0</v>
      </c>
      <c r="E74" s="32">
        <v>0</v>
      </c>
      <c r="F74" s="107">
        <f t="shared" si="8"/>
        <v>0</v>
      </c>
      <c r="G74" s="32">
        <v>0</v>
      </c>
      <c r="H74" s="107">
        <f t="shared" si="9"/>
        <v>0</v>
      </c>
      <c r="I74" s="32">
        <v>0</v>
      </c>
      <c r="J74" s="107">
        <f t="shared" si="10"/>
        <v>0</v>
      </c>
      <c r="K74" s="32">
        <v>0</v>
      </c>
      <c r="L74" s="107">
        <f t="shared" si="11"/>
        <v>0</v>
      </c>
      <c r="M74" s="32">
        <v>0</v>
      </c>
      <c r="N74" s="107">
        <f t="shared" si="12"/>
        <v>0</v>
      </c>
      <c r="O74" s="107">
        <f t="shared" si="13"/>
        <v>0</v>
      </c>
    </row>
    <row r="75" spans="1:15" s="34" customFormat="1" ht="24.95" customHeight="1">
      <c r="A75" s="53">
        <v>70</v>
      </c>
      <c r="B75" s="47" t="s">
        <v>1039</v>
      </c>
      <c r="C75" s="53">
        <v>14</v>
      </c>
      <c r="D75" s="107">
        <f t="shared" si="7"/>
        <v>0.63636363636363635</v>
      </c>
      <c r="E75" s="53">
        <v>14</v>
      </c>
      <c r="F75" s="107">
        <f t="shared" si="8"/>
        <v>0.66666666666666663</v>
      </c>
      <c r="G75" s="53">
        <v>13</v>
      </c>
      <c r="H75" s="107">
        <f t="shared" si="9"/>
        <v>0.61904761904761907</v>
      </c>
      <c r="I75" s="53">
        <v>11</v>
      </c>
      <c r="J75" s="107">
        <f t="shared" si="10"/>
        <v>0.57894736842105265</v>
      </c>
      <c r="K75" s="53">
        <v>11</v>
      </c>
      <c r="L75" s="107">
        <f t="shared" si="11"/>
        <v>0.57894736842105265</v>
      </c>
      <c r="M75" s="53">
        <v>11</v>
      </c>
      <c r="N75" s="107">
        <f t="shared" si="12"/>
        <v>0.57894736842105265</v>
      </c>
      <c r="O75" s="107">
        <f t="shared" si="13"/>
        <v>0.6098200045568466</v>
      </c>
    </row>
    <row r="76" spans="1:15" ht="24.95" customHeight="1">
      <c r="A76" s="32">
        <v>71</v>
      </c>
      <c r="B76" s="4" t="s">
        <v>1069</v>
      </c>
      <c r="C76" s="32">
        <v>7</v>
      </c>
      <c r="D76" s="107">
        <f t="shared" si="7"/>
        <v>0.31818181818181818</v>
      </c>
      <c r="E76" s="32">
        <v>7</v>
      </c>
      <c r="F76" s="107">
        <f t="shared" si="8"/>
        <v>0.33333333333333331</v>
      </c>
      <c r="G76" s="32">
        <v>7</v>
      </c>
      <c r="H76" s="107">
        <f t="shared" si="9"/>
        <v>0.33333333333333331</v>
      </c>
      <c r="I76" s="32">
        <v>7</v>
      </c>
      <c r="J76" s="107">
        <f t="shared" si="10"/>
        <v>0.36842105263157893</v>
      </c>
      <c r="K76" s="32">
        <v>7</v>
      </c>
      <c r="L76" s="107">
        <f t="shared" si="11"/>
        <v>0.36842105263157893</v>
      </c>
      <c r="M76" s="32">
        <v>7</v>
      </c>
      <c r="N76" s="107">
        <f t="shared" si="12"/>
        <v>0.36842105263157893</v>
      </c>
      <c r="O76" s="107">
        <f t="shared" si="13"/>
        <v>0.34835194045720358</v>
      </c>
    </row>
    <row r="77" spans="1:15" ht="24.95" customHeight="1">
      <c r="B77" s="110" t="s">
        <v>1071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5" bottom="0.5" header="0.3" footer="0.3"/>
  <pageSetup paperSize="9" scale="64" fitToHeight="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B30" sqref="B30"/>
    </sheetView>
  </sheetViews>
  <sheetFormatPr defaultRowHeight="24.95" customHeight="1"/>
  <cols>
    <col min="1" max="1" width="7.42578125" style="24" bestFit="1" customWidth="1"/>
    <col min="2" max="2" width="23" style="27" bestFit="1" customWidth="1"/>
    <col min="3" max="3" width="9.140625" style="22"/>
    <col min="4" max="4" width="9.140625" style="118"/>
    <col min="5" max="5" width="9.140625" style="22"/>
    <col min="6" max="6" width="9.140625" style="118"/>
    <col min="7" max="7" width="9.140625" style="22"/>
    <col min="8" max="8" width="9.140625" style="118"/>
    <col min="9" max="9" width="9.140625" style="22"/>
    <col min="10" max="10" width="9.140625" style="118"/>
    <col min="11" max="11" width="9.140625" style="22"/>
    <col min="12" max="13" width="9.140625" style="118"/>
    <col min="14" max="16384" width="9.140625" style="22"/>
  </cols>
  <sheetData>
    <row r="1" spans="1:13" ht="24.95" customHeight="1">
      <c r="A1" s="136" t="s">
        <v>770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25.5" customHeight="1">
      <c r="A2" s="77"/>
      <c r="B2" s="78" t="s">
        <v>407</v>
      </c>
      <c r="C2" s="132" t="s">
        <v>437</v>
      </c>
      <c r="D2" s="132"/>
      <c r="E2" s="132" t="s">
        <v>438</v>
      </c>
      <c r="F2" s="132"/>
      <c r="G2" s="132" t="s">
        <v>436</v>
      </c>
      <c r="H2" s="132"/>
      <c r="I2" s="132" t="s">
        <v>439</v>
      </c>
      <c r="J2" s="132"/>
      <c r="K2" s="133" t="s">
        <v>1062</v>
      </c>
      <c r="L2" s="134"/>
      <c r="M2" s="79"/>
    </row>
    <row r="3" spans="1:13" ht="24.95" customHeight="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64" t="s">
        <v>1049</v>
      </c>
      <c r="H3" s="66" t="s">
        <v>1041</v>
      </c>
      <c r="I3" s="64" t="s">
        <v>1049</v>
      </c>
      <c r="J3" s="66" t="s">
        <v>1041</v>
      </c>
      <c r="K3" s="64" t="s">
        <v>1049</v>
      </c>
      <c r="L3" s="67" t="s">
        <v>1041</v>
      </c>
      <c r="M3" s="65"/>
    </row>
    <row r="4" spans="1:13" ht="24.95" customHeight="1">
      <c r="A4" s="80"/>
      <c r="B4" s="81" t="s">
        <v>1042</v>
      </c>
      <c r="C4" s="82">
        <v>21</v>
      </c>
      <c r="D4" s="83"/>
      <c r="E4" s="82">
        <v>25</v>
      </c>
      <c r="F4" s="83"/>
      <c r="G4" s="82">
        <v>26</v>
      </c>
      <c r="H4" s="83"/>
      <c r="I4" s="82">
        <v>19</v>
      </c>
      <c r="J4" s="84"/>
      <c r="K4" s="82">
        <v>19</v>
      </c>
      <c r="L4" s="85"/>
      <c r="M4" s="52" t="s">
        <v>1043</v>
      </c>
    </row>
    <row r="5" spans="1:13" ht="24.75" customHeight="1">
      <c r="A5" s="80" t="s">
        <v>480</v>
      </c>
      <c r="B5" s="81" t="s">
        <v>475</v>
      </c>
      <c r="C5" s="91"/>
      <c r="D5" s="114"/>
      <c r="E5" s="91"/>
      <c r="F5" s="114"/>
      <c r="G5" s="91"/>
      <c r="H5" s="114"/>
      <c r="I5" s="91"/>
      <c r="J5" s="114"/>
      <c r="K5" s="91"/>
      <c r="L5" s="114"/>
      <c r="M5" s="114"/>
    </row>
    <row r="6" spans="1:13" ht="24.95" customHeight="1">
      <c r="A6" s="19">
        <v>1</v>
      </c>
      <c r="B6" s="20" t="s">
        <v>216</v>
      </c>
      <c r="C6" s="91">
        <v>18</v>
      </c>
      <c r="D6" s="114">
        <f>C6/21</f>
        <v>0.8571428571428571</v>
      </c>
      <c r="E6" s="91">
        <v>19</v>
      </c>
      <c r="F6" s="114">
        <f>E6/25</f>
        <v>0.76</v>
      </c>
      <c r="G6" s="91">
        <v>20</v>
      </c>
      <c r="H6" s="114">
        <f>G6/26</f>
        <v>0.76923076923076927</v>
      </c>
      <c r="I6" s="91">
        <v>14</v>
      </c>
      <c r="J6" s="114">
        <f>I6/19</f>
        <v>0.73684210526315785</v>
      </c>
      <c r="K6" s="91">
        <v>14</v>
      </c>
      <c r="L6" s="114">
        <f>K6/19</f>
        <v>0.73684210526315785</v>
      </c>
      <c r="M6" s="114">
        <f>(D6+F6+H6+J6+L6)/5</f>
        <v>0.77201156737998844</v>
      </c>
    </row>
    <row r="7" spans="1:13" ht="24.95" customHeight="1">
      <c r="A7" s="19">
        <v>2</v>
      </c>
      <c r="B7" s="20" t="s">
        <v>217</v>
      </c>
      <c r="C7" s="91">
        <v>5</v>
      </c>
      <c r="D7" s="114">
        <f t="shared" ref="D7:D29" si="0">C7/21</f>
        <v>0.23809523809523808</v>
      </c>
      <c r="E7" s="91">
        <v>5</v>
      </c>
      <c r="F7" s="114">
        <f t="shared" ref="F7:F29" si="1">E7/25</f>
        <v>0.2</v>
      </c>
      <c r="G7" s="91">
        <v>5</v>
      </c>
      <c r="H7" s="114">
        <f t="shared" ref="H7:H29" si="2">G7/26</f>
        <v>0.19230769230769232</v>
      </c>
      <c r="I7" s="91">
        <v>3</v>
      </c>
      <c r="J7" s="114">
        <f t="shared" ref="J7:J29" si="3">I7/19</f>
        <v>0.15789473684210525</v>
      </c>
      <c r="K7" s="91">
        <v>3</v>
      </c>
      <c r="L7" s="114">
        <f t="shared" ref="L7:L29" si="4">K7/19</f>
        <v>0.15789473684210525</v>
      </c>
      <c r="M7" s="114">
        <f t="shared" ref="M7:M29" si="5">(D7+F7+H7+J7+L7)/5</f>
        <v>0.1892384808174282</v>
      </c>
    </row>
    <row r="8" spans="1:13" ht="24.95" customHeight="1">
      <c r="A8" s="19">
        <v>3</v>
      </c>
      <c r="B8" s="20" t="s">
        <v>218</v>
      </c>
      <c r="C8" s="91">
        <v>8</v>
      </c>
      <c r="D8" s="114">
        <f t="shared" si="0"/>
        <v>0.38095238095238093</v>
      </c>
      <c r="E8" s="91">
        <v>13</v>
      </c>
      <c r="F8" s="114">
        <f t="shared" si="1"/>
        <v>0.52</v>
      </c>
      <c r="G8" s="91">
        <v>13</v>
      </c>
      <c r="H8" s="114">
        <f t="shared" si="2"/>
        <v>0.5</v>
      </c>
      <c r="I8" s="91">
        <v>6</v>
      </c>
      <c r="J8" s="114">
        <f t="shared" si="3"/>
        <v>0.31578947368421051</v>
      </c>
      <c r="K8" s="91">
        <v>6</v>
      </c>
      <c r="L8" s="114">
        <f t="shared" si="4"/>
        <v>0.31578947368421051</v>
      </c>
      <c r="M8" s="114">
        <f t="shared" si="5"/>
        <v>0.40650626566416043</v>
      </c>
    </row>
    <row r="9" spans="1:13" ht="24.95" customHeight="1">
      <c r="A9" s="19">
        <v>4</v>
      </c>
      <c r="B9" s="20" t="s">
        <v>219</v>
      </c>
      <c r="C9" s="91">
        <v>9</v>
      </c>
      <c r="D9" s="114">
        <f t="shared" si="0"/>
        <v>0.42857142857142855</v>
      </c>
      <c r="E9" s="91">
        <v>11</v>
      </c>
      <c r="F9" s="114">
        <f t="shared" si="1"/>
        <v>0.44</v>
      </c>
      <c r="G9" s="91">
        <v>11</v>
      </c>
      <c r="H9" s="114">
        <f t="shared" si="2"/>
        <v>0.42307692307692307</v>
      </c>
      <c r="I9" s="91">
        <v>7</v>
      </c>
      <c r="J9" s="114">
        <f t="shared" si="3"/>
        <v>0.36842105263157893</v>
      </c>
      <c r="K9" s="91">
        <v>7</v>
      </c>
      <c r="L9" s="114">
        <f t="shared" si="4"/>
        <v>0.36842105263157893</v>
      </c>
      <c r="M9" s="114">
        <f t="shared" si="5"/>
        <v>0.40569809138230195</v>
      </c>
    </row>
    <row r="10" spans="1:13" ht="24.95" customHeight="1">
      <c r="A10" s="19">
        <v>5</v>
      </c>
      <c r="B10" s="20" t="s">
        <v>220</v>
      </c>
      <c r="C10" s="91">
        <v>7</v>
      </c>
      <c r="D10" s="114">
        <f t="shared" si="0"/>
        <v>0.33333333333333331</v>
      </c>
      <c r="E10" s="91">
        <v>13</v>
      </c>
      <c r="F10" s="114">
        <f t="shared" si="1"/>
        <v>0.52</v>
      </c>
      <c r="G10" s="91">
        <v>13</v>
      </c>
      <c r="H10" s="114">
        <f t="shared" si="2"/>
        <v>0.5</v>
      </c>
      <c r="I10" s="91">
        <v>4</v>
      </c>
      <c r="J10" s="114">
        <f t="shared" si="3"/>
        <v>0.21052631578947367</v>
      </c>
      <c r="K10" s="91">
        <v>4</v>
      </c>
      <c r="L10" s="114">
        <f t="shared" si="4"/>
        <v>0.21052631578947367</v>
      </c>
      <c r="M10" s="114">
        <f t="shared" si="5"/>
        <v>0.35487719298245612</v>
      </c>
    </row>
    <row r="11" spans="1:13" ht="24.95" customHeight="1">
      <c r="A11" s="19">
        <v>6</v>
      </c>
      <c r="B11" s="20" t="s">
        <v>221</v>
      </c>
      <c r="C11" s="91">
        <v>13</v>
      </c>
      <c r="D11" s="114">
        <f t="shared" si="0"/>
        <v>0.61904761904761907</v>
      </c>
      <c r="E11" s="91">
        <v>17</v>
      </c>
      <c r="F11" s="114">
        <f t="shared" si="1"/>
        <v>0.68</v>
      </c>
      <c r="G11" s="91">
        <v>17</v>
      </c>
      <c r="H11" s="114">
        <f t="shared" si="2"/>
        <v>0.65384615384615385</v>
      </c>
      <c r="I11" s="91">
        <v>12</v>
      </c>
      <c r="J11" s="114">
        <f t="shared" si="3"/>
        <v>0.63157894736842102</v>
      </c>
      <c r="K11" s="91">
        <v>12</v>
      </c>
      <c r="L11" s="114">
        <f t="shared" si="4"/>
        <v>0.63157894736842102</v>
      </c>
      <c r="M11" s="114">
        <f t="shared" si="5"/>
        <v>0.643210333526123</v>
      </c>
    </row>
    <row r="12" spans="1:13" ht="24.95" customHeight="1">
      <c r="A12" s="19">
        <v>7</v>
      </c>
      <c r="B12" s="37" t="s">
        <v>222</v>
      </c>
      <c r="C12" s="91">
        <v>6</v>
      </c>
      <c r="D12" s="114">
        <f t="shared" si="0"/>
        <v>0.2857142857142857</v>
      </c>
      <c r="E12" s="91">
        <v>7</v>
      </c>
      <c r="F12" s="114">
        <f t="shared" si="1"/>
        <v>0.28000000000000003</v>
      </c>
      <c r="G12" s="91">
        <v>7</v>
      </c>
      <c r="H12" s="114">
        <f t="shared" si="2"/>
        <v>0.26923076923076922</v>
      </c>
      <c r="I12" s="91">
        <v>2</v>
      </c>
      <c r="J12" s="114">
        <f t="shared" si="3"/>
        <v>0.10526315789473684</v>
      </c>
      <c r="K12" s="91">
        <v>2</v>
      </c>
      <c r="L12" s="114">
        <f t="shared" si="4"/>
        <v>0.10526315789473684</v>
      </c>
      <c r="M12" s="114">
        <f t="shared" si="5"/>
        <v>0.20909427414690573</v>
      </c>
    </row>
    <row r="13" spans="1:13" ht="24.95" customHeight="1">
      <c r="A13" s="19">
        <v>8</v>
      </c>
      <c r="B13" s="20" t="s">
        <v>223</v>
      </c>
      <c r="C13" s="91">
        <v>12</v>
      </c>
      <c r="D13" s="114">
        <f t="shared" si="0"/>
        <v>0.5714285714285714</v>
      </c>
      <c r="E13" s="91">
        <v>14</v>
      </c>
      <c r="F13" s="114">
        <f t="shared" si="1"/>
        <v>0.56000000000000005</v>
      </c>
      <c r="G13" s="91">
        <v>14</v>
      </c>
      <c r="H13" s="114">
        <f t="shared" si="2"/>
        <v>0.53846153846153844</v>
      </c>
      <c r="I13" s="91">
        <v>11</v>
      </c>
      <c r="J13" s="114">
        <f t="shared" si="3"/>
        <v>0.57894736842105265</v>
      </c>
      <c r="K13" s="91">
        <v>11</v>
      </c>
      <c r="L13" s="114">
        <f t="shared" si="4"/>
        <v>0.57894736842105265</v>
      </c>
      <c r="M13" s="114">
        <f t="shared" si="5"/>
        <v>0.56555696934644306</v>
      </c>
    </row>
    <row r="14" spans="1:13" ht="24.95" customHeight="1">
      <c r="A14" s="19">
        <v>9</v>
      </c>
      <c r="B14" s="20" t="s">
        <v>224</v>
      </c>
      <c r="C14" s="91">
        <v>12</v>
      </c>
      <c r="D14" s="114">
        <f t="shared" si="0"/>
        <v>0.5714285714285714</v>
      </c>
      <c r="E14" s="91">
        <v>13</v>
      </c>
      <c r="F14" s="114">
        <f t="shared" si="1"/>
        <v>0.52</v>
      </c>
      <c r="G14" s="91">
        <v>13</v>
      </c>
      <c r="H14" s="114">
        <f t="shared" si="2"/>
        <v>0.5</v>
      </c>
      <c r="I14" s="91">
        <v>7</v>
      </c>
      <c r="J14" s="114">
        <f t="shared" si="3"/>
        <v>0.36842105263157893</v>
      </c>
      <c r="K14" s="91">
        <v>7</v>
      </c>
      <c r="L14" s="114">
        <f t="shared" si="4"/>
        <v>0.36842105263157893</v>
      </c>
      <c r="M14" s="114">
        <f t="shared" si="5"/>
        <v>0.46565413533834582</v>
      </c>
    </row>
    <row r="15" spans="1:13" ht="24.95" customHeight="1">
      <c r="A15" s="19">
        <v>10</v>
      </c>
      <c r="B15" s="20" t="s">
        <v>225</v>
      </c>
      <c r="C15" s="91">
        <v>11</v>
      </c>
      <c r="D15" s="114">
        <f t="shared" si="0"/>
        <v>0.52380952380952384</v>
      </c>
      <c r="E15" s="91">
        <v>13</v>
      </c>
      <c r="F15" s="114">
        <f t="shared" si="1"/>
        <v>0.52</v>
      </c>
      <c r="G15" s="91">
        <v>13</v>
      </c>
      <c r="H15" s="114">
        <f t="shared" si="2"/>
        <v>0.5</v>
      </c>
      <c r="I15" s="91">
        <v>8</v>
      </c>
      <c r="J15" s="114">
        <f t="shared" si="3"/>
        <v>0.42105263157894735</v>
      </c>
      <c r="K15" s="91">
        <v>8</v>
      </c>
      <c r="L15" s="114">
        <f t="shared" si="4"/>
        <v>0.42105263157894735</v>
      </c>
      <c r="M15" s="114">
        <f t="shared" si="5"/>
        <v>0.47718295739348371</v>
      </c>
    </row>
    <row r="16" spans="1:13" ht="24.95" customHeight="1">
      <c r="A16" s="19">
        <v>11</v>
      </c>
      <c r="B16" s="20" t="s">
        <v>226</v>
      </c>
      <c r="C16" s="91">
        <v>15</v>
      </c>
      <c r="D16" s="114">
        <f t="shared" si="0"/>
        <v>0.7142857142857143</v>
      </c>
      <c r="E16" s="91">
        <v>19</v>
      </c>
      <c r="F16" s="114">
        <f t="shared" si="1"/>
        <v>0.76</v>
      </c>
      <c r="G16" s="91">
        <v>19</v>
      </c>
      <c r="H16" s="114">
        <f t="shared" si="2"/>
        <v>0.73076923076923073</v>
      </c>
      <c r="I16" s="91">
        <v>14</v>
      </c>
      <c r="J16" s="114">
        <f t="shared" si="3"/>
        <v>0.73684210526315785</v>
      </c>
      <c r="K16" s="91">
        <v>14</v>
      </c>
      <c r="L16" s="114">
        <f t="shared" si="4"/>
        <v>0.73684210526315785</v>
      </c>
      <c r="M16" s="114">
        <f t="shared" si="5"/>
        <v>0.73574783111625219</v>
      </c>
    </row>
    <row r="17" spans="1:13" ht="24.95" customHeight="1">
      <c r="A17" s="19">
        <v>12</v>
      </c>
      <c r="B17" s="20" t="s">
        <v>227</v>
      </c>
      <c r="C17" s="91">
        <v>7</v>
      </c>
      <c r="D17" s="114">
        <f t="shared" si="0"/>
        <v>0.33333333333333331</v>
      </c>
      <c r="E17" s="91">
        <v>13</v>
      </c>
      <c r="F17" s="114">
        <f t="shared" si="1"/>
        <v>0.52</v>
      </c>
      <c r="G17" s="91">
        <v>13</v>
      </c>
      <c r="H17" s="114">
        <f t="shared" si="2"/>
        <v>0.5</v>
      </c>
      <c r="I17" s="91">
        <v>8</v>
      </c>
      <c r="J17" s="114">
        <f t="shared" si="3"/>
        <v>0.42105263157894735</v>
      </c>
      <c r="K17" s="91">
        <v>8</v>
      </c>
      <c r="L17" s="114">
        <f t="shared" si="4"/>
        <v>0.42105263157894735</v>
      </c>
      <c r="M17" s="114">
        <f t="shared" si="5"/>
        <v>0.43908771929824564</v>
      </c>
    </row>
    <row r="18" spans="1:13" ht="24.95" customHeight="1">
      <c r="A18" s="19">
        <v>13</v>
      </c>
      <c r="B18" s="20" t="s">
        <v>228</v>
      </c>
      <c r="C18" s="91">
        <v>5</v>
      </c>
      <c r="D18" s="114">
        <f t="shared" si="0"/>
        <v>0.23809523809523808</v>
      </c>
      <c r="E18" s="91">
        <v>6</v>
      </c>
      <c r="F18" s="114">
        <f t="shared" si="1"/>
        <v>0.24</v>
      </c>
      <c r="G18" s="91">
        <v>6</v>
      </c>
      <c r="H18" s="114">
        <f t="shared" si="2"/>
        <v>0.23076923076923078</v>
      </c>
      <c r="I18" s="91">
        <v>5</v>
      </c>
      <c r="J18" s="114">
        <f t="shared" si="3"/>
        <v>0.26315789473684209</v>
      </c>
      <c r="K18" s="91">
        <v>5</v>
      </c>
      <c r="L18" s="114">
        <f t="shared" si="4"/>
        <v>0.26315789473684209</v>
      </c>
      <c r="M18" s="114">
        <f t="shared" si="5"/>
        <v>0.2470360516676306</v>
      </c>
    </row>
    <row r="19" spans="1:13" ht="24.95" customHeight="1">
      <c r="A19" s="19">
        <v>14</v>
      </c>
      <c r="B19" s="20" t="s">
        <v>229</v>
      </c>
      <c r="C19" s="91">
        <v>1</v>
      </c>
      <c r="D19" s="114">
        <f t="shared" si="0"/>
        <v>4.7619047619047616E-2</v>
      </c>
      <c r="E19" s="91">
        <v>5</v>
      </c>
      <c r="F19" s="114">
        <f t="shared" si="1"/>
        <v>0.2</v>
      </c>
      <c r="G19" s="91">
        <v>5</v>
      </c>
      <c r="H19" s="114">
        <f t="shared" si="2"/>
        <v>0.19230769230769232</v>
      </c>
      <c r="I19" s="91">
        <v>2</v>
      </c>
      <c r="J19" s="114">
        <f t="shared" si="3"/>
        <v>0.10526315789473684</v>
      </c>
      <c r="K19" s="91">
        <v>2</v>
      </c>
      <c r="L19" s="114">
        <f t="shared" si="4"/>
        <v>0.10526315789473684</v>
      </c>
      <c r="M19" s="114">
        <f t="shared" si="5"/>
        <v>0.13009061114324272</v>
      </c>
    </row>
    <row r="20" spans="1:13" ht="24.95" customHeight="1">
      <c r="A20" s="19">
        <v>15</v>
      </c>
      <c r="B20" s="20" t="s">
        <v>230</v>
      </c>
      <c r="C20" s="91">
        <v>8</v>
      </c>
      <c r="D20" s="114">
        <f t="shared" si="0"/>
        <v>0.38095238095238093</v>
      </c>
      <c r="E20" s="91">
        <v>9</v>
      </c>
      <c r="F20" s="114">
        <f t="shared" si="1"/>
        <v>0.36</v>
      </c>
      <c r="G20" s="91">
        <v>9</v>
      </c>
      <c r="H20" s="114">
        <f t="shared" si="2"/>
        <v>0.34615384615384615</v>
      </c>
      <c r="I20" s="91">
        <v>6</v>
      </c>
      <c r="J20" s="114">
        <f t="shared" si="3"/>
        <v>0.31578947368421051</v>
      </c>
      <c r="K20" s="91">
        <v>6</v>
      </c>
      <c r="L20" s="114">
        <f t="shared" si="4"/>
        <v>0.31578947368421051</v>
      </c>
      <c r="M20" s="114">
        <f t="shared" si="5"/>
        <v>0.34373703489492968</v>
      </c>
    </row>
    <row r="21" spans="1:13" ht="24.95" customHeight="1">
      <c r="A21" s="19">
        <v>16</v>
      </c>
      <c r="B21" s="20" t="s">
        <v>236</v>
      </c>
      <c r="C21" s="91">
        <v>9</v>
      </c>
      <c r="D21" s="114">
        <f t="shared" si="0"/>
        <v>0.42857142857142855</v>
      </c>
      <c r="E21" s="91">
        <v>9</v>
      </c>
      <c r="F21" s="114">
        <f t="shared" si="1"/>
        <v>0.36</v>
      </c>
      <c r="G21" s="91">
        <v>9</v>
      </c>
      <c r="H21" s="114">
        <f t="shared" si="2"/>
        <v>0.34615384615384615</v>
      </c>
      <c r="I21" s="91">
        <v>7</v>
      </c>
      <c r="J21" s="114">
        <f t="shared" si="3"/>
        <v>0.36842105263157893</v>
      </c>
      <c r="K21" s="91">
        <v>7</v>
      </c>
      <c r="L21" s="114">
        <f t="shared" si="4"/>
        <v>0.36842105263157893</v>
      </c>
      <c r="M21" s="114">
        <f t="shared" si="5"/>
        <v>0.3743134759976865</v>
      </c>
    </row>
    <row r="22" spans="1:13" ht="24.95" customHeight="1">
      <c r="A22" s="19">
        <v>17</v>
      </c>
      <c r="B22" s="20" t="s">
        <v>235</v>
      </c>
      <c r="C22" s="91">
        <v>3</v>
      </c>
      <c r="D22" s="114">
        <f t="shared" si="0"/>
        <v>0.14285714285714285</v>
      </c>
      <c r="E22" s="91">
        <v>3</v>
      </c>
      <c r="F22" s="114">
        <f t="shared" si="1"/>
        <v>0.12</v>
      </c>
      <c r="G22" s="91">
        <v>3</v>
      </c>
      <c r="H22" s="114">
        <f t="shared" si="2"/>
        <v>0.11538461538461539</v>
      </c>
      <c r="I22" s="91">
        <v>0</v>
      </c>
      <c r="J22" s="114">
        <f t="shared" si="3"/>
        <v>0</v>
      </c>
      <c r="K22" s="91">
        <v>0</v>
      </c>
      <c r="L22" s="114">
        <f t="shared" si="4"/>
        <v>0</v>
      </c>
      <c r="M22" s="114">
        <f t="shared" si="5"/>
        <v>7.5648351648351639E-2</v>
      </c>
    </row>
    <row r="23" spans="1:13" ht="24.95" customHeight="1">
      <c r="A23" s="19">
        <v>18</v>
      </c>
      <c r="B23" s="20" t="s">
        <v>460</v>
      </c>
      <c r="C23" s="91">
        <v>16</v>
      </c>
      <c r="D23" s="114">
        <f t="shared" si="0"/>
        <v>0.76190476190476186</v>
      </c>
      <c r="E23" s="91">
        <v>15</v>
      </c>
      <c r="F23" s="114">
        <f t="shared" si="1"/>
        <v>0.6</v>
      </c>
      <c r="G23" s="91">
        <v>15</v>
      </c>
      <c r="H23" s="114">
        <f t="shared" si="2"/>
        <v>0.57692307692307687</v>
      </c>
      <c r="I23" s="91">
        <v>12</v>
      </c>
      <c r="J23" s="114">
        <f t="shared" si="3"/>
        <v>0.63157894736842102</v>
      </c>
      <c r="K23" s="91">
        <v>12</v>
      </c>
      <c r="L23" s="114">
        <f t="shared" si="4"/>
        <v>0.63157894736842102</v>
      </c>
      <c r="M23" s="114">
        <f t="shared" si="5"/>
        <v>0.64039714671293613</v>
      </c>
    </row>
    <row r="24" spans="1:13" ht="24.95" customHeight="1">
      <c r="A24" s="19">
        <v>19</v>
      </c>
      <c r="B24" s="20" t="s">
        <v>231</v>
      </c>
      <c r="C24" s="91">
        <v>6</v>
      </c>
      <c r="D24" s="114">
        <f t="shared" si="0"/>
        <v>0.2857142857142857</v>
      </c>
      <c r="E24" s="91">
        <v>8</v>
      </c>
      <c r="F24" s="114">
        <f t="shared" si="1"/>
        <v>0.32</v>
      </c>
      <c r="G24" s="91">
        <v>8</v>
      </c>
      <c r="H24" s="114">
        <f t="shared" si="2"/>
        <v>0.30769230769230771</v>
      </c>
      <c r="I24" s="91">
        <v>2</v>
      </c>
      <c r="J24" s="114">
        <f t="shared" si="3"/>
        <v>0.10526315789473684</v>
      </c>
      <c r="K24" s="91">
        <v>2</v>
      </c>
      <c r="L24" s="114">
        <f t="shared" si="4"/>
        <v>0.10526315789473684</v>
      </c>
      <c r="M24" s="114">
        <f t="shared" si="5"/>
        <v>0.22478658183921335</v>
      </c>
    </row>
    <row r="25" spans="1:13" ht="24.95" customHeight="1">
      <c r="A25" s="19">
        <v>20</v>
      </c>
      <c r="B25" s="20" t="s">
        <v>233</v>
      </c>
      <c r="C25" s="91">
        <v>8</v>
      </c>
      <c r="D25" s="114">
        <f t="shared" si="0"/>
        <v>0.38095238095238093</v>
      </c>
      <c r="E25" s="91">
        <v>10</v>
      </c>
      <c r="F25" s="114">
        <f t="shared" si="1"/>
        <v>0.4</v>
      </c>
      <c r="G25" s="91">
        <v>10</v>
      </c>
      <c r="H25" s="114">
        <f t="shared" si="2"/>
        <v>0.38461538461538464</v>
      </c>
      <c r="I25" s="91">
        <v>7</v>
      </c>
      <c r="J25" s="114">
        <f t="shared" si="3"/>
        <v>0.36842105263157893</v>
      </c>
      <c r="K25" s="91">
        <v>7</v>
      </c>
      <c r="L25" s="114">
        <f t="shared" si="4"/>
        <v>0.36842105263157893</v>
      </c>
      <c r="M25" s="114">
        <f t="shared" si="5"/>
        <v>0.38048197416618473</v>
      </c>
    </row>
    <row r="26" spans="1:13" ht="24.95" customHeight="1">
      <c r="A26" s="19">
        <v>21</v>
      </c>
      <c r="B26" s="20" t="s">
        <v>234</v>
      </c>
      <c r="C26" s="91">
        <v>15</v>
      </c>
      <c r="D26" s="114">
        <f t="shared" si="0"/>
        <v>0.7142857142857143</v>
      </c>
      <c r="E26" s="91">
        <v>21</v>
      </c>
      <c r="F26" s="114">
        <f t="shared" si="1"/>
        <v>0.84</v>
      </c>
      <c r="G26" s="91">
        <v>21</v>
      </c>
      <c r="H26" s="114">
        <f t="shared" si="2"/>
        <v>0.80769230769230771</v>
      </c>
      <c r="I26" s="91">
        <v>11</v>
      </c>
      <c r="J26" s="114">
        <f t="shared" si="3"/>
        <v>0.57894736842105265</v>
      </c>
      <c r="K26" s="91">
        <v>11</v>
      </c>
      <c r="L26" s="114">
        <f t="shared" si="4"/>
        <v>0.57894736842105265</v>
      </c>
      <c r="M26" s="114">
        <f t="shared" si="5"/>
        <v>0.70397455176402546</v>
      </c>
    </row>
    <row r="27" spans="1:13" ht="24.95" customHeight="1">
      <c r="A27" s="19">
        <v>22</v>
      </c>
      <c r="B27" s="20" t="s">
        <v>232</v>
      </c>
      <c r="C27" s="91">
        <v>12</v>
      </c>
      <c r="D27" s="114">
        <f t="shared" si="0"/>
        <v>0.5714285714285714</v>
      </c>
      <c r="E27" s="91">
        <v>13</v>
      </c>
      <c r="F27" s="114">
        <f t="shared" si="1"/>
        <v>0.52</v>
      </c>
      <c r="G27" s="91">
        <v>13</v>
      </c>
      <c r="H27" s="114">
        <f t="shared" si="2"/>
        <v>0.5</v>
      </c>
      <c r="I27" s="91">
        <v>10</v>
      </c>
      <c r="J27" s="114">
        <f t="shared" si="3"/>
        <v>0.52631578947368418</v>
      </c>
      <c r="K27" s="91">
        <v>10</v>
      </c>
      <c r="L27" s="114">
        <f t="shared" si="4"/>
        <v>0.52631578947368418</v>
      </c>
      <c r="M27" s="114">
        <f t="shared" si="5"/>
        <v>0.52881203007518796</v>
      </c>
    </row>
    <row r="28" spans="1:13" ht="24.95" customHeight="1">
      <c r="A28" s="19">
        <v>23</v>
      </c>
      <c r="B28" s="20" t="s">
        <v>237</v>
      </c>
      <c r="C28" s="91">
        <v>12</v>
      </c>
      <c r="D28" s="114">
        <f t="shared" si="0"/>
        <v>0.5714285714285714</v>
      </c>
      <c r="E28" s="91">
        <v>14</v>
      </c>
      <c r="F28" s="114">
        <f t="shared" si="1"/>
        <v>0.56000000000000005</v>
      </c>
      <c r="G28" s="91">
        <v>14</v>
      </c>
      <c r="H28" s="114">
        <f t="shared" si="2"/>
        <v>0.53846153846153844</v>
      </c>
      <c r="I28" s="91">
        <v>7</v>
      </c>
      <c r="J28" s="114">
        <f t="shared" si="3"/>
        <v>0.36842105263157893</v>
      </c>
      <c r="K28" s="91">
        <v>7</v>
      </c>
      <c r="L28" s="114">
        <f t="shared" si="4"/>
        <v>0.36842105263157893</v>
      </c>
      <c r="M28" s="114">
        <f t="shared" si="5"/>
        <v>0.48134644303065349</v>
      </c>
    </row>
    <row r="29" spans="1:13" ht="24.95" customHeight="1">
      <c r="A29" s="19">
        <v>24</v>
      </c>
      <c r="B29" s="20" t="s">
        <v>751</v>
      </c>
      <c r="C29" s="91">
        <v>9</v>
      </c>
      <c r="D29" s="114">
        <f t="shared" si="0"/>
        <v>0.42857142857142855</v>
      </c>
      <c r="E29" s="91">
        <v>8</v>
      </c>
      <c r="F29" s="114">
        <f t="shared" si="1"/>
        <v>0.32</v>
      </c>
      <c r="G29" s="91">
        <v>8</v>
      </c>
      <c r="H29" s="114">
        <f t="shared" si="2"/>
        <v>0.30769230769230771</v>
      </c>
      <c r="I29" s="91">
        <v>5</v>
      </c>
      <c r="J29" s="114">
        <f t="shared" si="3"/>
        <v>0.26315789473684209</v>
      </c>
      <c r="K29" s="91">
        <v>5</v>
      </c>
      <c r="L29" s="114">
        <f t="shared" si="4"/>
        <v>0.26315789473684209</v>
      </c>
      <c r="M29" s="114">
        <f t="shared" si="5"/>
        <v>0.31651590514748407</v>
      </c>
    </row>
    <row r="30" spans="1:13" ht="24.95" customHeight="1">
      <c r="B30" s="110" t="s">
        <v>1071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2" right="0.2" top="0.25" bottom="0.25" header="0.3" footer="0.3"/>
  <pageSetup paperSize="9" scale="7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B84" sqref="B84"/>
    </sheetView>
  </sheetViews>
  <sheetFormatPr defaultRowHeight="24.95" customHeight="1"/>
  <cols>
    <col min="1" max="1" width="7.42578125" style="1" bestFit="1" customWidth="1"/>
    <col min="2" max="2" width="22.85546875" style="9" bestFit="1" customWidth="1"/>
    <col min="4" max="4" width="9.140625" style="116"/>
    <col min="6" max="6" width="9.140625" style="116"/>
    <col min="8" max="8" width="9.140625" style="116"/>
    <col min="10" max="10" width="9.140625" style="116"/>
    <col min="11" max="11" width="9.140625" style="5"/>
    <col min="12" max="13" width="9.140625" style="116"/>
  </cols>
  <sheetData>
    <row r="1" spans="1:13" s="22" customFormat="1" ht="23.25" customHeight="1">
      <c r="A1" s="127" t="s">
        <v>771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18"/>
    </row>
    <row r="2" spans="1:13" ht="21">
      <c r="A2" s="77"/>
      <c r="B2" s="78" t="s">
        <v>407</v>
      </c>
      <c r="C2" s="132" t="s">
        <v>439</v>
      </c>
      <c r="D2" s="132"/>
      <c r="E2" s="132" t="s">
        <v>437</v>
      </c>
      <c r="F2" s="132"/>
      <c r="G2" s="132" t="s">
        <v>438</v>
      </c>
      <c r="H2" s="132"/>
      <c r="I2" s="132" t="s">
        <v>436</v>
      </c>
      <c r="J2" s="132"/>
      <c r="K2" s="133" t="s">
        <v>441</v>
      </c>
      <c r="L2" s="134"/>
      <c r="M2" s="79"/>
    </row>
    <row r="3" spans="1:13" ht="2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64" t="s">
        <v>1049</v>
      </c>
      <c r="H3" s="66" t="s">
        <v>1041</v>
      </c>
      <c r="I3" s="64" t="s">
        <v>1049</v>
      </c>
      <c r="J3" s="66" t="s">
        <v>1041</v>
      </c>
      <c r="K3" s="87" t="s">
        <v>1049</v>
      </c>
      <c r="L3" s="67" t="s">
        <v>1041</v>
      </c>
      <c r="M3" s="65"/>
    </row>
    <row r="4" spans="1:13" ht="19.5" customHeight="1">
      <c r="A4" s="80"/>
      <c r="B4" s="81" t="s">
        <v>1042</v>
      </c>
      <c r="C4" s="82">
        <v>22</v>
      </c>
      <c r="D4" s="83"/>
      <c r="E4" s="82">
        <v>22</v>
      </c>
      <c r="F4" s="83"/>
      <c r="G4" s="82">
        <v>25</v>
      </c>
      <c r="H4" s="83"/>
      <c r="I4" s="82">
        <v>22</v>
      </c>
      <c r="J4" s="84"/>
      <c r="K4" s="82">
        <v>21</v>
      </c>
      <c r="L4" s="85"/>
      <c r="M4" s="52" t="s">
        <v>1043</v>
      </c>
    </row>
    <row r="5" spans="1:13" s="22" customFormat="1" ht="18" customHeight="1">
      <c r="A5" s="80" t="s">
        <v>480</v>
      </c>
      <c r="B5" s="25" t="s">
        <v>475</v>
      </c>
      <c r="C5" s="91"/>
      <c r="D5" s="114"/>
      <c r="E5" s="91"/>
      <c r="F5" s="114"/>
      <c r="G5" s="91"/>
      <c r="H5" s="114"/>
      <c r="I5" s="91"/>
      <c r="J5" s="114"/>
      <c r="K5" s="91"/>
      <c r="L5" s="114"/>
      <c r="M5" s="114"/>
    </row>
    <row r="6" spans="1:13" s="22" customFormat="1" ht="24.95" customHeight="1">
      <c r="A6" s="19">
        <v>1</v>
      </c>
      <c r="B6" s="25" t="s">
        <v>238</v>
      </c>
      <c r="C6" s="91">
        <v>15</v>
      </c>
      <c r="D6" s="114">
        <f>C6/22</f>
        <v>0.68181818181818177</v>
      </c>
      <c r="E6" s="91">
        <v>15</v>
      </c>
      <c r="F6" s="114">
        <f>E6/22</f>
        <v>0.68181818181818177</v>
      </c>
      <c r="G6" s="91">
        <v>10</v>
      </c>
      <c r="H6" s="114">
        <f>G6/25</f>
        <v>0.4</v>
      </c>
      <c r="I6" s="91">
        <v>12</v>
      </c>
      <c r="J6" s="114">
        <f>I6/22</f>
        <v>0.54545454545454541</v>
      </c>
      <c r="K6" s="91">
        <v>6</v>
      </c>
      <c r="L6" s="114">
        <f>K6/21</f>
        <v>0.2857142857142857</v>
      </c>
      <c r="M6" s="114">
        <f>(D6+F6+H6+J6+L6)/5</f>
        <v>0.51896103896103896</v>
      </c>
    </row>
    <row r="7" spans="1:13" s="22" customFormat="1" ht="24.95" customHeight="1">
      <c r="A7" s="19">
        <v>2</v>
      </c>
      <c r="B7" s="25" t="s">
        <v>239</v>
      </c>
      <c r="C7" s="91">
        <v>11</v>
      </c>
      <c r="D7" s="114">
        <f t="shared" ref="D7:D70" si="0">C7/22</f>
        <v>0.5</v>
      </c>
      <c r="E7" s="91">
        <v>11</v>
      </c>
      <c r="F7" s="114">
        <f t="shared" ref="F7:F70" si="1">E7/22</f>
        <v>0.5</v>
      </c>
      <c r="G7" s="91">
        <v>13</v>
      </c>
      <c r="H7" s="114">
        <f t="shared" ref="H7:H70" si="2">G7/25</f>
        <v>0.52</v>
      </c>
      <c r="I7" s="91">
        <v>13</v>
      </c>
      <c r="J7" s="114">
        <f t="shared" ref="J7:J70" si="3">I7/22</f>
        <v>0.59090909090909094</v>
      </c>
      <c r="K7" s="91">
        <v>8</v>
      </c>
      <c r="L7" s="114">
        <f t="shared" ref="L7:L70" si="4">K7/21</f>
        <v>0.38095238095238093</v>
      </c>
      <c r="M7" s="114">
        <f t="shared" ref="M7:M70" si="5">(D7+F7+H7+J7+L7)/5</f>
        <v>0.49837229437229436</v>
      </c>
    </row>
    <row r="8" spans="1:13" s="22" customFormat="1" ht="24.95" customHeight="1">
      <c r="A8" s="19">
        <v>3</v>
      </c>
      <c r="B8" s="25" t="s">
        <v>240</v>
      </c>
      <c r="C8" s="91">
        <v>15</v>
      </c>
      <c r="D8" s="114">
        <f t="shared" si="0"/>
        <v>0.68181818181818177</v>
      </c>
      <c r="E8" s="91">
        <v>15</v>
      </c>
      <c r="F8" s="114">
        <f t="shared" si="1"/>
        <v>0.68181818181818177</v>
      </c>
      <c r="G8" s="91">
        <v>16</v>
      </c>
      <c r="H8" s="114">
        <f t="shared" si="2"/>
        <v>0.64</v>
      </c>
      <c r="I8" s="91">
        <v>12</v>
      </c>
      <c r="J8" s="114">
        <f t="shared" si="3"/>
        <v>0.54545454545454541</v>
      </c>
      <c r="K8" s="91">
        <v>8</v>
      </c>
      <c r="L8" s="114">
        <f t="shared" si="4"/>
        <v>0.38095238095238093</v>
      </c>
      <c r="M8" s="114">
        <f t="shared" si="5"/>
        <v>0.58600865800865798</v>
      </c>
    </row>
    <row r="9" spans="1:13" s="22" customFormat="1" ht="24.95" customHeight="1">
      <c r="A9" s="19">
        <v>4</v>
      </c>
      <c r="B9" s="25" t="s">
        <v>241</v>
      </c>
      <c r="C9" s="91">
        <v>8</v>
      </c>
      <c r="D9" s="114">
        <f t="shared" si="0"/>
        <v>0.36363636363636365</v>
      </c>
      <c r="E9" s="91">
        <v>8</v>
      </c>
      <c r="F9" s="114">
        <f t="shared" si="1"/>
        <v>0.36363636363636365</v>
      </c>
      <c r="G9" s="91">
        <v>10</v>
      </c>
      <c r="H9" s="114">
        <f t="shared" si="2"/>
        <v>0.4</v>
      </c>
      <c r="I9" s="91">
        <v>2</v>
      </c>
      <c r="J9" s="114">
        <f t="shared" si="3"/>
        <v>9.0909090909090912E-2</v>
      </c>
      <c r="K9" s="91">
        <v>1</v>
      </c>
      <c r="L9" s="114">
        <f t="shared" si="4"/>
        <v>4.7619047619047616E-2</v>
      </c>
      <c r="M9" s="114">
        <f t="shared" si="5"/>
        <v>0.2531601731601732</v>
      </c>
    </row>
    <row r="10" spans="1:13" s="22" customFormat="1" ht="24.95" customHeight="1">
      <c r="A10" s="19">
        <v>5</v>
      </c>
      <c r="B10" s="25" t="s">
        <v>242</v>
      </c>
      <c r="C10" s="91">
        <v>15</v>
      </c>
      <c r="D10" s="114">
        <f t="shared" si="0"/>
        <v>0.68181818181818177</v>
      </c>
      <c r="E10" s="91">
        <v>15</v>
      </c>
      <c r="F10" s="114">
        <f t="shared" si="1"/>
        <v>0.68181818181818177</v>
      </c>
      <c r="G10" s="91">
        <v>14</v>
      </c>
      <c r="H10" s="114">
        <f t="shared" si="2"/>
        <v>0.56000000000000005</v>
      </c>
      <c r="I10" s="91">
        <v>16</v>
      </c>
      <c r="J10" s="114">
        <f t="shared" si="3"/>
        <v>0.72727272727272729</v>
      </c>
      <c r="K10" s="91">
        <v>9</v>
      </c>
      <c r="L10" s="114">
        <f t="shared" si="4"/>
        <v>0.42857142857142855</v>
      </c>
      <c r="M10" s="114">
        <f t="shared" si="5"/>
        <v>0.61589610389610383</v>
      </c>
    </row>
    <row r="11" spans="1:13" s="22" customFormat="1" ht="24.95" customHeight="1">
      <c r="A11" s="19">
        <v>6</v>
      </c>
      <c r="B11" s="25" t="s">
        <v>243</v>
      </c>
      <c r="C11" s="91">
        <v>9</v>
      </c>
      <c r="D11" s="114">
        <f t="shared" si="0"/>
        <v>0.40909090909090912</v>
      </c>
      <c r="E11" s="91">
        <v>9</v>
      </c>
      <c r="F11" s="114">
        <f t="shared" si="1"/>
        <v>0.40909090909090912</v>
      </c>
      <c r="G11" s="91">
        <v>10</v>
      </c>
      <c r="H11" s="114">
        <f t="shared" si="2"/>
        <v>0.4</v>
      </c>
      <c r="I11" s="91">
        <v>8</v>
      </c>
      <c r="J11" s="114">
        <f t="shared" si="3"/>
        <v>0.36363636363636365</v>
      </c>
      <c r="K11" s="91">
        <v>7</v>
      </c>
      <c r="L11" s="114">
        <f t="shared" si="4"/>
        <v>0.33333333333333331</v>
      </c>
      <c r="M11" s="114">
        <f t="shared" si="5"/>
        <v>0.38303030303030305</v>
      </c>
    </row>
    <row r="12" spans="1:13" s="22" customFormat="1" ht="24.95" customHeight="1">
      <c r="A12" s="19">
        <v>7</v>
      </c>
      <c r="B12" s="25" t="s">
        <v>244</v>
      </c>
      <c r="C12" s="91">
        <v>7</v>
      </c>
      <c r="D12" s="114">
        <f t="shared" si="0"/>
        <v>0.31818181818181818</v>
      </c>
      <c r="E12" s="91">
        <v>7</v>
      </c>
      <c r="F12" s="114">
        <f t="shared" si="1"/>
        <v>0.31818181818181818</v>
      </c>
      <c r="G12" s="91">
        <v>8</v>
      </c>
      <c r="H12" s="114">
        <f t="shared" si="2"/>
        <v>0.32</v>
      </c>
      <c r="I12" s="91">
        <v>6</v>
      </c>
      <c r="J12" s="114">
        <f t="shared" si="3"/>
        <v>0.27272727272727271</v>
      </c>
      <c r="K12" s="91">
        <v>6</v>
      </c>
      <c r="L12" s="114">
        <f t="shared" si="4"/>
        <v>0.2857142857142857</v>
      </c>
      <c r="M12" s="114">
        <f t="shared" si="5"/>
        <v>0.30296103896103893</v>
      </c>
    </row>
    <row r="13" spans="1:13" s="22" customFormat="1" ht="24.95" customHeight="1">
      <c r="A13" s="19">
        <v>8</v>
      </c>
      <c r="B13" s="25" t="s">
        <v>245</v>
      </c>
      <c r="C13" s="91">
        <v>2</v>
      </c>
      <c r="D13" s="114">
        <f t="shared" si="0"/>
        <v>9.0909090909090912E-2</v>
      </c>
      <c r="E13" s="91">
        <v>2</v>
      </c>
      <c r="F13" s="114">
        <f t="shared" si="1"/>
        <v>9.0909090909090912E-2</v>
      </c>
      <c r="G13" s="91">
        <v>2</v>
      </c>
      <c r="H13" s="114">
        <f t="shared" si="2"/>
        <v>0.08</v>
      </c>
      <c r="I13" s="91">
        <v>0</v>
      </c>
      <c r="J13" s="114">
        <f t="shared" si="3"/>
        <v>0</v>
      </c>
      <c r="K13" s="91">
        <v>3</v>
      </c>
      <c r="L13" s="114">
        <f t="shared" si="4"/>
        <v>0.14285714285714285</v>
      </c>
      <c r="M13" s="114">
        <f t="shared" si="5"/>
        <v>8.0935064935064943E-2</v>
      </c>
    </row>
    <row r="14" spans="1:13" s="22" customFormat="1" ht="24.95" customHeight="1">
      <c r="A14" s="19">
        <v>9</v>
      </c>
      <c r="B14" s="25" t="s">
        <v>246</v>
      </c>
      <c r="C14" s="91">
        <v>11</v>
      </c>
      <c r="D14" s="114">
        <f t="shared" si="0"/>
        <v>0.5</v>
      </c>
      <c r="E14" s="91">
        <v>11</v>
      </c>
      <c r="F14" s="114">
        <f t="shared" si="1"/>
        <v>0.5</v>
      </c>
      <c r="G14" s="91">
        <v>15</v>
      </c>
      <c r="H14" s="114">
        <f t="shared" si="2"/>
        <v>0.6</v>
      </c>
      <c r="I14" s="91">
        <v>13</v>
      </c>
      <c r="J14" s="114">
        <f t="shared" si="3"/>
        <v>0.59090909090909094</v>
      </c>
      <c r="K14" s="91">
        <v>11</v>
      </c>
      <c r="L14" s="114">
        <f t="shared" si="4"/>
        <v>0.52380952380952384</v>
      </c>
      <c r="M14" s="114">
        <f t="shared" si="5"/>
        <v>0.54294372294372295</v>
      </c>
    </row>
    <row r="15" spans="1:13" s="22" customFormat="1" ht="24.95" customHeight="1">
      <c r="A15" s="19">
        <v>10</v>
      </c>
      <c r="B15" s="25" t="s">
        <v>247</v>
      </c>
      <c r="C15" s="91">
        <v>17</v>
      </c>
      <c r="D15" s="114">
        <f t="shared" si="0"/>
        <v>0.77272727272727271</v>
      </c>
      <c r="E15" s="91">
        <v>17</v>
      </c>
      <c r="F15" s="114">
        <f t="shared" si="1"/>
        <v>0.77272727272727271</v>
      </c>
      <c r="G15" s="91">
        <v>19</v>
      </c>
      <c r="H15" s="114">
        <f t="shared" si="2"/>
        <v>0.76</v>
      </c>
      <c r="I15" s="91">
        <v>17</v>
      </c>
      <c r="J15" s="114">
        <f t="shared" si="3"/>
        <v>0.77272727272727271</v>
      </c>
      <c r="K15" s="91">
        <v>8</v>
      </c>
      <c r="L15" s="114">
        <f t="shared" si="4"/>
        <v>0.38095238095238093</v>
      </c>
      <c r="M15" s="114">
        <f t="shared" si="5"/>
        <v>0.69182683982683979</v>
      </c>
    </row>
    <row r="16" spans="1:13" s="22" customFormat="1" ht="24.95" customHeight="1">
      <c r="A16" s="19">
        <v>11</v>
      </c>
      <c r="B16" s="25" t="s">
        <v>248</v>
      </c>
      <c r="C16" s="91">
        <v>10</v>
      </c>
      <c r="D16" s="114">
        <f t="shared" si="0"/>
        <v>0.45454545454545453</v>
      </c>
      <c r="E16" s="91">
        <v>10</v>
      </c>
      <c r="F16" s="114">
        <f t="shared" si="1"/>
        <v>0.45454545454545453</v>
      </c>
      <c r="G16" s="91">
        <v>11</v>
      </c>
      <c r="H16" s="114">
        <f t="shared" si="2"/>
        <v>0.44</v>
      </c>
      <c r="I16" s="91">
        <v>11</v>
      </c>
      <c r="J16" s="114">
        <f t="shared" si="3"/>
        <v>0.5</v>
      </c>
      <c r="K16" s="91">
        <v>8</v>
      </c>
      <c r="L16" s="114">
        <f t="shared" si="4"/>
        <v>0.38095238095238093</v>
      </c>
      <c r="M16" s="114">
        <f t="shared" si="5"/>
        <v>0.44600865800865802</v>
      </c>
    </row>
    <row r="17" spans="1:13" s="22" customFormat="1" ht="24.95" customHeight="1">
      <c r="A17" s="19">
        <v>12</v>
      </c>
      <c r="B17" s="25" t="s">
        <v>249</v>
      </c>
      <c r="C17" s="91">
        <v>14</v>
      </c>
      <c r="D17" s="114">
        <f t="shared" si="0"/>
        <v>0.63636363636363635</v>
      </c>
      <c r="E17" s="91">
        <v>14</v>
      </c>
      <c r="F17" s="114">
        <f t="shared" si="1"/>
        <v>0.63636363636363635</v>
      </c>
      <c r="G17" s="91">
        <v>15</v>
      </c>
      <c r="H17" s="114">
        <f t="shared" si="2"/>
        <v>0.6</v>
      </c>
      <c r="I17" s="91">
        <v>11</v>
      </c>
      <c r="J17" s="114">
        <f t="shared" si="3"/>
        <v>0.5</v>
      </c>
      <c r="K17" s="91">
        <v>5</v>
      </c>
      <c r="L17" s="114">
        <f t="shared" si="4"/>
        <v>0.23809523809523808</v>
      </c>
      <c r="M17" s="114">
        <f t="shared" si="5"/>
        <v>0.52216450216450216</v>
      </c>
    </row>
    <row r="18" spans="1:13" s="22" customFormat="1" ht="24.95" customHeight="1">
      <c r="A18" s="19">
        <v>13</v>
      </c>
      <c r="B18" s="25" t="s">
        <v>250</v>
      </c>
      <c r="C18" s="91">
        <v>8</v>
      </c>
      <c r="D18" s="114">
        <f t="shared" si="0"/>
        <v>0.36363636363636365</v>
      </c>
      <c r="E18" s="91">
        <v>8</v>
      </c>
      <c r="F18" s="114">
        <f t="shared" si="1"/>
        <v>0.36363636363636365</v>
      </c>
      <c r="G18" s="91">
        <v>7</v>
      </c>
      <c r="H18" s="114">
        <f t="shared" si="2"/>
        <v>0.28000000000000003</v>
      </c>
      <c r="I18" s="91">
        <v>7</v>
      </c>
      <c r="J18" s="114">
        <f t="shared" si="3"/>
        <v>0.31818181818181818</v>
      </c>
      <c r="K18" s="91">
        <v>6</v>
      </c>
      <c r="L18" s="114">
        <f t="shared" si="4"/>
        <v>0.2857142857142857</v>
      </c>
      <c r="M18" s="114">
        <f t="shared" si="5"/>
        <v>0.32223376623376626</v>
      </c>
    </row>
    <row r="19" spans="1:13" s="22" customFormat="1" ht="24.95" customHeight="1">
      <c r="A19" s="19">
        <v>14</v>
      </c>
      <c r="B19" s="25" t="s">
        <v>251</v>
      </c>
      <c r="C19" s="91">
        <v>6</v>
      </c>
      <c r="D19" s="114">
        <f t="shared" si="0"/>
        <v>0.27272727272727271</v>
      </c>
      <c r="E19" s="91">
        <v>6</v>
      </c>
      <c r="F19" s="114">
        <f t="shared" si="1"/>
        <v>0.27272727272727271</v>
      </c>
      <c r="G19" s="91">
        <v>4</v>
      </c>
      <c r="H19" s="114">
        <f t="shared" si="2"/>
        <v>0.16</v>
      </c>
      <c r="I19" s="91">
        <v>2</v>
      </c>
      <c r="J19" s="114">
        <f t="shared" si="3"/>
        <v>9.0909090909090912E-2</v>
      </c>
      <c r="K19" s="91">
        <v>0</v>
      </c>
      <c r="L19" s="114">
        <f t="shared" si="4"/>
        <v>0</v>
      </c>
      <c r="M19" s="114">
        <f t="shared" si="5"/>
        <v>0.15927272727272729</v>
      </c>
    </row>
    <row r="20" spans="1:13" s="22" customFormat="1" ht="24.95" customHeight="1">
      <c r="A20" s="19">
        <v>15</v>
      </c>
      <c r="B20" s="25" t="s">
        <v>252</v>
      </c>
      <c r="C20" s="91">
        <v>13</v>
      </c>
      <c r="D20" s="114">
        <f t="shared" si="0"/>
        <v>0.59090909090909094</v>
      </c>
      <c r="E20" s="91">
        <v>13</v>
      </c>
      <c r="F20" s="114">
        <f t="shared" si="1"/>
        <v>0.59090909090909094</v>
      </c>
      <c r="G20" s="91">
        <v>14</v>
      </c>
      <c r="H20" s="114">
        <f t="shared" si="2"/>
        <v>0.56000000000000005</v>
      </c>
      <c r="I20" s="91">
        <v>12</v>
      </c>
      <c r="J20" s="114">
        <f t="shared" si="3"/>
        <v>0.54545454545454541</v>
      </c>
      <c r="K20" s="91">
        <v>9</v>
      </c>
      <c r="L20" s="114">
        <f t="shared" si="4"/>
        <v>0.42857142857142855</v>
      </c>
      <c r="M20" s="114">
        <f t="shared" si="5"/>
        <v>0.54316883116883108</v>
      </c>
    </row>
    <row r="21" spans="1:13" s="22" customFormat="1" ht="24.95" customHeight="1">
      <c r="A21" s="19">
        <v>16</v>
      </c>
      <c r="B21" s="25" t="s">
        <v>253</v>
      </c>
      <c r="C21" s="91">
        <v>13</v>
      </c>
      <c r="D21" s="114">
        <f t="shared" si="0"/>
        <v>0.59090909090909094</v>
      </c>
      <c r="E21" s="91">
        <v>13</v>
      </c>
      <c r="F21" s="114">
        <f t="shared" si="1"/>
        <v>0.59090909090909094</v>
      </c>
      <c r="G21" s="91">
        <v>17</v>
      </c>
      <c r="H21" s="114">
        <f t="shared" si="2"/>
        <v>0.68</v>
      </c>
      <c r="I21" s="91">
        <v>10</v>
      </c>
      <c r="J21" s="114">
        <f t="shared" si="3"/>
        <v>0.45454545454545453</v>
      </c>
      <c r="K21" s="91">
        <v>5</v>
      </c>
      <c r="L21" s="114">
        <f t="shared" si="4"/>
        <v>0.23809523809523808</v>
      </c>
      <c r="M21" s="114">
        <f t="shared" si="5"/>
        <v>0.51089177489177495</v>
      </c>
    </row>
    <row r="22" spans="1:13" s="22" customFormat="1" ht="24.95" customHeight="1">
      <c r="A22" s="19">
        <v>17</v>
      </c>
      <c r="B22" s="25" t="s">
        <v>254</v>
      </c>
      <c r="C22" s="91">
        <v>2</v>
      </c>
      <c r="D22" s="114">
        <f t="shared" si="0"/>
        <v>9.0909090909090912E-2</v>
      </c>
      <c r="E22" s="91">
        <v>2</v>
      </c>
      <c r="F22" s="114">
        <f t="shared" si="1"/>
        <v>9.0909090909090912E-2</v>
      </c>
      <c r="G22" s="91">
        <v>3</v>
      </c>
      <c r="H22" s="114">
        <f t="shared" si="2"/>
        <v>0.12</v>
      </c>
      <c r="I22" s="91">
        <v>4</v>
      </c>
      <c r="J22" s="114">
        <f t="shared" si="3"/>
        <v>0.18181818181818182</v>
      </c>
      <c r="K22" s="91">
        <v>2</v>
      </c>
      <c r="L22" s="114">
        <f t="shared" si="4"/>
        <v>9.5238095238095233E-2</v>
      </c>
      <c r="M22" s="114">
        <f t="shared" si="5"/>
        <v>0.11577489177489178</v>
      </c>
    </row>
    <row r="23" spans="1:13" s="22" customFormat="1" ht="24.95" customHeight="1">
      <c r="A23" s="19">
        <v>18</v>
      </c>
      <c r="B23" s="25" t="s">
        <v>255</v>
      </c>
      <c r="C23" s="91">
        <v>9</v>
      </c>
      <c r="D23" s="114">
        <f t="shared" si="0"/>
        <v>0.40909090909090912</v>
      </c>
      <c r="E23" s="91">
        <v>9</v>
      </c>
      <c r="F23" s="114">
        <f t="shared" si="1"/>
        <v>0.40909090909090912</v>
      </c>
      <c r="G23" s="91">
        <v>8</v>
      </c>
      <c r="H23" s="114">
        <f t="shared" si="2"/>
        <v>0.32</v>
      </c>
      <c r="I23" s="91">
        <v>11</v>
      </c>
      <c r="J23" s="114">
        <f t="shared" si="3"/>
        <v>0.5</v>
      </c>
      <c r="K23" s="91">
        <v>8</v>
      </c>
      <c r="L23" s="114">
        <f t="shared" si="4"/>
        <v>0.38095238095238093</v>
      </c>
      <c r="M23" s="114">
        <f t="shared" si="5"/>
        <v>0.40382683982683981</v>
      </c>
    </row>
    <row r="24" spans="1:13" s="24" customFormat="1" ht="24.95" customHeight="1">
      <c r="A24" s="19">
        <v>19</v>
      </c>
      <c r="B24" s="25" t="s">
        <v>256</v>
      </c>
      <c r="C24" s="19">
        <v>11</v>
      </c>
      <c r="D24" s="114">
        <f t="shared" si="0"/>
        <v>0.5</v>
      </c>
      <c r="E24" s="19">
        <v>11</v>
      </c>
      <c r="F24" s="114">
        <f t="shared" si="1"/>
        <v>0.5</v>
      </c>
      <c r="G24" s="19">
        <v>11</v>
      </c>
      <c r="H24" s="114">
        <f t="shared" si="2"/>
        <v>0.44</v>
      </c>
      <c r="I24" s="89">
        <v>10</v>
      </c>
      <c r="J24" s="114">
        <f t="shared" si="3"/>
        <v>0.45454545454545453</v>
      </c>
      <c r="K24" s="19">
        <v>6</v>
      </c>
      <c r="L24" s="114">
        <f t="shared" si="4"/>
        <v>0.2857142857142857</v>
      </c>
      <c r="M24" s="114">
        <f t="shared" si="5"/>
        <v>0.43605194805194802</v>
      </c>
    </row>
    <row r="25" spans="1:13" s="22" customFormat="1" ht="24.95" customHeight="1">
      <c r="A25" s="19">
        <v>20</v>
      </c>
      <c r="B25" s="25" t="s">
        <v>257</v>
      </c>
      <c r="C25" s="91">
        <v>14</v>
      </c>
      <c r="D25" s="114">
        <f t="shared" si="0"/>
        <v>0.63636363636363635</v>
      </c>
      <c r="E25" s="91">
        <v>14</v>
      </c>
      <c r="F25" s="114">
        <f t="shared" si="1"/>
        <v>0.63636363636363635</v>
      </c>
      <c r="G25" s="91">
        <v>11</v>
      </c>
      <c r="H25" s="114">
        <f t="shared" si="2"/>
        <v>0.44</v>
      </c>
      <c r="I25" s="91">
        <v>15</v>
      </c>
      <c r="J25" s="114">
        <f t="shared" si="3"/>
        <v>0.68181818181818177</v>
      </c>
      <c r="K25" s="91">
        <v>10</v>
      </c>
      <c r="L25" s="114">
        <f t="shared" si="4"/>
        <v>0.47619047619047616</v>
      </c>
      <c r="M25" s="114">
        <f t="shared" si="5"/>
        <v>0.57414718614718618</v>
      </c>
    </row>
    <row r="26" spans="1:13" s="22" customFormat="1" ht="24.95" customHeight="1">
      <c r="A26" s="19">
        <v>21</v>
      </c>
      <c r="B26" s="25" t="s">
        <v>258</v>
      </c>
      <c r="C26" s="91">
        <v>8</v>
      </c>
      <c r="D26" s="114">
        <f t="shared" si="0"/>
        <v>0.36363636363636365</v>
      </c>
      <c r="E26" s="91">
        <v>8</v>
      </c>
      <c r="F26" s="114">
        <f t="shared" si="1"/>
        <v>0.36363636363636365</v>
      </c>
      <c r="G26" s="91">
        <v>8</v>
      </c>
      <c r="H26" s="114">
        <f t="shared" si="2"/>
        <v>0.32</v>
      </c>
      <c r="I26" s="91">
        <v>8</v>
      </c>
      <c r="J26" s="114">
        <f t="shared" si="3"/>
        <v>0.36363636363636365</v>
      </c>
      <c r="K26" s="91">
        <v>7</v>
      </c>
      <c r="L26" s="114">
        <f t="shared" si="4"/>
        <v>0.33333333333333331</v>
      </c>
      <c r="M26" s="114">
        <f t="shared" si="5"/>
        <v>0.34884848484848485</v>
      </c>
    </row>
    <row r="27" spans="1:13" s="22" customFormat="1" ht="24.95" customHeight="1">
      <c r="A27" s="19">
        <v>22</v>
      </c>
      <c r="B27" s="25" t="s">
        <v>259</v>
      </c>
      <c r="C27" s="91">
        <v>3</v>
      </c>
      <c r="D27" s="114">
        <f t="shared" si="0"/>
        <v>0.13636363636363635</v>
      </c>
      <c r="E27" s="91">
        <v>3</v>
      </c>
      <c r="F27" s="114">
        <f t="shared" si="1"/>
        <v>0.13636363636363635</v>
      </c>
      <c r="G27" s="91">
        <v>3</v>
      </c>
      <c r="H27" s="114">
        <f t="shared" si="2"/>
        <v>0.12</v>
      </c>
      <c r="I27" s="91">
        <v>2</v>
      </c>
      <c r="J27" s="114">
        <f t="shared" si="3"/>
        <v>9.0909090909090912E-2</v>
      </c>
      <c r="K27" s="91">
        <v>3</v>
      </c>
      <c r="L27" s="114">
        <f t="shared" si="4"/>
        <v>0.14285714285714285</v>
      </c>
      <c r="M27" s="114">
        <f t="shared" si="5"/>
        <v>0.1252987012987013</v>
      </c>
    </row>
    <row r="28" spans="1:13" s="22" customFormat="1" ht="24.95" customHeight="1">
      <c r="A28" s="19">
        <v>23</v>
      </c>
      <c r="B28" s="25" t="s">
        <v>260</v>
      </c>
      <c r="C28" s="91">
        <v>12</v>
      </c>
      <c r="D28" s="114">
        <f t="shared" si="0"/>
        <v>0.54545454545454541</v>
      </c>
      <c r="E28" s="91">
        <v>12</v>
      </c>
      <c r="F28" s="114">
        <f t="shared" si="1"/>
        <v>0.54545454545454541</v>
      </c>
      <c r="G28" s="91">
        <v>13</v>
      </c>
      <c r="H28" s="114">
        <f t="shared" si="2"/>
        <v>0.52</v>
      </c>
      <c r="I28" s="91">
        <v>8</v>
      </c>
      <c r="J28" s="114">
        <f t="shared" si="3"/>
        <v>0.36363636363636365</v>
      </c>
      <c r="K28" s="91">
        <v>3</v>
      </c>
      <c r="L28" s="114">
        <f t="shared" si="4"/>
        <v>0.14285714285714285</v>
      </c>
      <c r="M28" s="114">
        <f t="shared" si="5"/>
        <v>0.42348051948051946</v>
      </c>
    </row>
    <row r="29" spans="1:13" s="22" customFormat="1" ht="24.95" customHeight="1">
      <c r="A29" s="19">
        <v>24</v>
      </c>
      <c r="B29" s="25" t="s">
        <v>261</v>
      </c>
      <c r="C29" s="91">
        <v>11</v>
      </c>
      <c r="D29" s="114">
        <f t="shared" si="0"/>
        <v>0.5</v>
      </c>
      <c r="E29" s="91">
        <v>11</v>
      </c>
      <c r="F29" s="114">
        <f t="shared" si="1"/>
        <v>0.5</v>
      </c>
      <c r="G29" s="91">
        <v>15</v>
      </c>
      <c r="H29" s="114">
        <f t="shared" si="2"/>
        <v>0.6</v>
      </c>
      <c r="I29" s="91">
        <v>9</v>
      </c>
      <c r="J29" s="114">
        <f t="shared" si="3"/>
        <v>0.40909090909090912</v>
      </c>
      <c r="K29" s="91">
        <v>9</v>
      </c>
      <c r="L29" s="114">
        <f t="shared" si="4"/>
        <v>0.42857142857142855</v>
      </c>
      <c r="M29" s="114">
        <f t="shared" si="5"/>
        <v>0.48753246753246754</v>
      </c>
    </row>
    <row r="30" spans="1:13" s="22" customFormat="1" ht="24.95" customHeight="1">
      <c r="A30" s="19">
        <v>25</v>
      </c>
      <c r="B30" s="25" t="s">
        <v>262</v>
      </c>
      <c r="C30" s="91">
        <v>9</v>
      </c>
      <c r="D30" s="114">
        <f t="shared" si="0"/>
        <v>0.40909090909090912</v>
      </c>
      <c r="E30" s="91">
        <v>9</v>
      </c>
      <c r="F30" s="114">
        <f t="shared" si="1"/>
        <v>0.40909090909090912</v>
      </c>
      <c r="G30" s="91">
        <v>14</v>
      </c>
      <c r="H30" s="114">
        <f t="shared" si="2"/>
        <v>0.56000000000000005</v>
      </c>
      <c r="I30" s="91">
        <v>9</v>
      </c>
      <c r="J30" s="114">
        <f t="shared" si="3"/>
        <v>0.40909090909090912</v>
      </c>
      <c r="K30" s="91">
        <v>7</v>
      </c>
      <c r="L30" s="114">
        <f t="shared" si="4"/>
        <v>0.33333333333333331</v>
      </c>
      <c r="M30" s="114">
        <f t="shared" si="5"/>
        <v>0.42412121212121223</v>
      </c>
    </row>
    <row r="31" spans="1:13" s="22" customFormat="1" ht="24.95" customHeight="1">
      <c r="A31" s="19">
        <v>26</v>
      </c>
      <c r="B31" s="25" t="s">
        <v>263</v>
      </c>
      <c r="C31" s="91">
        <v>16</v>
      </c>
      <c r="D31" s="114">
        <f t="shared" si="0"/>
        <v>0.72727272727272729</v>
      </c>
      <c r="E31" s="91">
        <v>16</v>
      </c>
      <c r="F31" s="114">
        <f t="shared" si="1"/>
        <v>0.72727272727272729</v>
      </c>
      <c r="G31" s="91">
        <v>15</v>
      </c>
      <c r="H31" s="114">
        <f t="shared" si="2"/>
        <v>0.6</v>
      </c>
      <c r="I31" s="91">
        <v>14</v>
      </c>
      <c r="J31" s="114">
        <f t="shared" si="3"/>
        <v>0.63636363636363635</v>
      </c>
      <c r="K31" s="91">
        <v>12</v>
      </c>
      <c r="L31" s="114">
        <f t="shared" si="4"/>
        <v>0.5714285714285714</v>
      </c>
      <c r="M31" s="114">
        <f t="shared" si="5"/>
        <v>0.65246753246753253</v>
      </c>
    </row>
    <row r="32" spans="1:13" s="22" customFormat="1" ht="24.95" customHeight="1">
      <c r="A32" s="19">
        <v>27</v>
      </c>
      <c r="B32" s="25" t="s">
        <v>273</v>
      </c>
      <c r="C32" s="91">
        <v>4</v>
      </c>
      <c r="D32" s="114">
        <f t="shared" si="0"/>
        <v>0.18181818181818182</v>
      </c>
      <c r="E32" s="91">
        <v>4</v>
      </c>
      <c r="F32" s="114">
        <f t="shared" si="1"/>
        <v>0.18181818181818182</v>
      </c>
      <c r="G32" s="91">
        <v>4</v>
      </c>
      <c r="H32" s="114">
        <f t="shared" si="2"/>
        <v>0.16</v>
      </c>
      <c r="I32" s="91">
        <v>0</v>
      </c>
      <c r="J32" s="114">
        <f t="shared" si="3"/>
        <v>0</v>
      </c>
      <c r="K32" s="91">
        <v>3</v>
      </c>
      <c r="L32" s="114">
        <f t="shared" si="4"/>
        <v>0.14285714285714285</v>
      </c>
      <c r="M32" s="114">
        <f t="shared" si="5"/>
        <v>0.13329870129870131</v>
      </c>
    </row>
    <row r="33" spans="1:13" s="22" customFormat="1" ht="24.95" customHeight="1">
      <c r="A33" s="19">
        <v>28</v>
      </c>
      <c r="B33" s="25" t="s">
        <v>274</v>
      </c>
      <c r="C33" s="91">
        <v>0</v>
      </c>
      <c r="D33" s="114">
        <f t="shared" si="0"/>
        <v>0</v>
      </c>
      <c r="E33" s="91">
        <v>0</v>
      </c>
      <c r="F33" s="114">
        <f t="shared" si="1"/>
        <v>0</v>
      </c>
      <c r="G33" s="91">
        <v>1</v>
      </c>
      <c r="H33" s="114">
        <f t="shared" si="2"/>
        <v>0.04</v>
      </c>
      <c r="I33" s="91">
        <v>0</v>
      </c>
      <c r="J33" s="114">
        <f t="shared" si="3"/>
        <v>0</v>
      </c>
      <c r="K33" s="91">
        <v>3</v>
      </c>
      <c r="L33" s="114">
        <f t="shared" si="4"/>
        <v>0.14285714285714285</v>
      </c>
      <c r="M33" s="114">
        <f t="shared" si="5"/>
        <v>3.6571428571428574E-2</v>
      </c>
    </row>
    <row r="34" spans="1:13" s="22" customFormat="1" ht="24.95" customHeight="1">
      <c r="A34" s="19">
        <v>29</v>
      </c>
      <c r="B34" s="25" t="s">
        <v>404</v>
      </c>
      <c r="C34" s="91">
        <v>12</v>
      </c>
      <c r="D34" s="114">
        <f t="shared" si="0"/>
        <v>0.54545454545454541</v>
      </c>
      <c r="E34" s="91">
        <v>12</v>
      </c>
      <c r="F34" s="114">
        <f t="shared" si="1"/>
        <v>0.54545454545454541</v>
      </c>
      <c r="G34" s="91">
        <v>18</v>
      </c>
      <c r="H34" s="114">
        <f t="shared" si="2"/>
        <v>0.72</v>
      </c>
      <c r="I34" s="91">
        <v>15</v>
      </c>
      <c r="J34" s="114">
        <f t="shared" si="3"/>
        <v>0.68181818181818177</v>
      </c>
      <c r="K34" s="91">
        <v>11</v>
      </c>
      <c r="L34" s="114">
        <f t="shared" si="4"/>
        <v>0.52380952380952384</v>
      </c>
      <c r="M34" s="114">
        <f t="shared" si="5"/>
        <v>0.60330735930735924</v>
      </c>
    </row>
    <row r="35" spans="1:13" s="22" customFormat="1" ht="24.95" customHeight="1">
      <c r="A35" s="19">
        <v>30</v>
      </c>
      <c r="B35" s="25" t="s">
        <v>275</v>
      </c>
      <c r="C35" s="91">
        <v>3</v>
      </c>
      <c r="D35" s="114">
        <f t="shared" si="0"/>
        <v>0.13636363636363635</v>
      </c>
      <c r="E35" s="91">
        <v>3</v>
      </c>
      <c r="F35" s="114">
        <f t="shared" si="1"/>
        <v>0.13636363636363635</v>
      </c>
      <c r="G35" s="91">
        <v>7</v>
      </c>
      <c r="H35" s="114">
        <f t="shared" si="2"/>
        <v>0.28000000000000003</v>
      </c>
      <c r="I35" s="91">
        <v>2</v>
      </c>
      <c r="J35" s="114">
        <f t="shared" si="3"/>
        <v>9.0909090909090912E-2</v>
      </c>
      <c r="K35" s="91">
        <v>6</v>
      </c>
      <c r="L35" s="114">
        <f t="shared" si="4"/>
        <v>0.2857142857142857</v>
      </c>
      <c r="M35" s="114">
        <f t="shared" si="5"/>
        <v>0.18587012987012988</v>
      </c>
    </row>
    <row r="36" spans="1:13" s="22" customFormat="1" ht="24.95" customHeight="1">
      <c r="A36" s="19">
        <v>31</v>
      </c>
      <c r="B36" s="25" t="s">
        <v>276</v>
      </c>
      <c r="C36" s="91">
        <v>19</v>
      </c>
      <c r="D36" s="114">
        <f t="shared" si="0"/>
        <v>0.86363636363636365</v>
      </c>
      <c r="E36" s="91">
        <v>19</v>
      </c>
      <c r="F36" s="114">
        <f t="shared" si="1"/>
        <v>0.86363636363636365</v>
      </c>
      <c r="G36" s="91">
        <v>20</v>
      </c>
      <c r="H36" s="114">
        <f t="shared" si="2"/>
        <v>0.8</v>
      </c>
      <c r="I36" s="91">
        <v>19</v>
      </c>
      <c r="J36" s="114">
        <f t="shared" si="3"/>
        <v>0.86363636363636365</v>
      </c>
      <c r="K36" s="91">
        <v>16</v>
      </c>
      <c r="L36" s="114">
        <f t="shared" si="4"/>
        <v>0.76190476190476186</v>
      </c>
      <c r="M36" s="114">
        <f t="shared" si="5"/>
        <v>0.83056277056277072</v>
      </c>
    </row>
    <row r="37" spans="1:13" s="22" customFormat="1" ht="24.95" customHeight="1">
      <c r="A37" s="19">
        <v>32</v>
      </c>
      <c r="B37" s="25" t="s">
        <v>277</v>
      </c>
      <c r="C37" s="91">
        <v>14</v>
      </c>
      <c r="D37" s="114">
        <f t="shared" si="0"/>
        <v>0.63636363636363635</v>
      </c>
      <c r="E37" s="91">
        <v>14</v>
      </c>
      <c r="F37" s="114">
        <f t="shared" si="1"/>
        <v>0.63636363636363635</v>
      </c>
      <c r="G37" s="91">
        <v>19</v>
      </c>
      <c r="H37" s="114">
        <f t="shared" si="2"/>
        <v>0.76</v>
      </c>
      <c r="I37" s="91">
        <v>17</v>
      </c>
      <c r="J37" s="114">
        <f t="shared" si="3"/>
        <v>0.77272727272727271</v>
      </c>
      <c r="K37" s="91">
        <v>13</v>
      </c>
      <c r="L37" s="114">
        <f t="shared" si="4"/>
        <v>0.61904761904761907</v>
      </c>
      <c r="M37" s="114">
        <f t="shared" si="5"/>
        <v>0.6849004329004329</v>
      </c>
    </row>
    <row r="38" spans="1:13" s="22" customFormat="1" ht="24.95" customHeight="1">
      <c r="A38" s="19">
        <v>33</v>
      </c>
      <c r="B38" s="25" t="s">
        <v>278</v>
      </c>
      <c r="C38" s="91">
        <v>15</v>
      </c>
      <c r="D38" s="114">
        <f t="shared" si="0"/>
        <v>0.68181818181818177</v>
      </c>
      <c r="E38" s="91">
        <v>15</v>
      </c>
      <c r="F38" s="114">
        <f t="shared" si="1"/>
        <v>0.68181818181818177</v>
      </c>
      <c r="G38" s="91">
        <v>14</v>
      </c>
      <c r="H38" s="114">
        <f t="shared" si="2"/>
        <v>0.56000000000000005</v>
      </c>
      <c r="I38" s="91">
        <v>13</v>
      </c>
      <c r="J38" s="114">
        <f t="shared" si="3"/>
        <v>0.59090909090909094</v>
      </c>
      <c r="K38" s="91">
        <v>7</v>
      </c>
      <c r="L38" s="114">
        <f t="shared" si="4"/>
        <v>0.33333333333333331</v>
      </c>
      <c r="M38" s="114">
        <f t="shared" si="5"/>
        <v>0.56957575757575762</v>
      </c>
    </row>
    <row r="39" spans="1:13" s="22" customFormat="1" ht="24.95" customHeight="1">
      <c r="A39" s="19">
        <v>34</v>
      </c>
      <c r="B39" s="25" t="s">
        <v>279</v>
      </c>
      <c r="C39" s="91">
        <v>19</v>
      </c>
      <c r="D39" s="114">
        <f t="shared" si="0"/>
        <v>0.86363636363636365</v>
      </c>
      <c r="E39" s="91">
        <v>19</v>
      </c>
      <c r="F39" s="114">
        <f t="shared" si="1"/>
        <v>0.86363636363636365</v>
      </c>
      <c r="G39" s="91">
        <v>18</v>
      </c>
      <c r="H39" s="114">
        <f t="shared" si="2"/>
        <v>0.72</v>
      </c>
      <c r="I39" s="91">
        <v>18</v>
      </c>
      <c r="J39" s="114">
        <f t="shared" si="3"/>
        <v>0.81818181818181823</v>
      </c>
      <c r="K39" s="91">
        <v>13</v>
      </c>
      <c r="L39" s="114">
        <f t="shared" si="4"/>
        <v>0.61904761904761907</v>
      </c>
      <c r="M39" s="114">
        <f t="shared" si="5"/>
        <v>0.77690043290043298</v>
      </c>
    </row>
    <row r="40" spans="1:13" s="22" customFormat="1" ht="24.95" customHeight="1">
      <c r="A40" s="19">
        <v>35</v>
      </c>
      <c r="B40" s="25" t="s">
        <v>280</v>
      </c>
      <c r="C40" s="91">
        <v>12</v>
      </c>
      <c r="D40" s="114">
        <f t="shared" si="0"/>
        <v>0.54545454545454541</v>
      </c>
      <c r="E40" s="91">
        <v>12</v>
      </c>
      <c r="F40" s="114">
        <f t="shared" si="1"/>
        <v>0.54545454545454541</v>
      </c>
      <c r="G40" s="91">
        <v>12</v>
      </c>
      <c r="H40" s="114">
        <f t="shared" si="2"/>
        <v>0.48</v>
      </c>
      <c r="I40" s="91">
        <v>11</v>
      </c>
      <c r="J40" s="114">
        <f t="shared" si="3"/>
        <v>0.5</v>
      </c>
      <c r="K40" s="91">
        <v>5</v>
      </c>
      <c r="L40" s="114">
        <f t="shared" si="4"/>
        <v>0.23809523809523808</v>
      </c>
      <c r="M40" s="114">
        <f t="shared" si="5"/>
        <v>0.46180086580086577</v>
      </c>
    </row>
    <row r="41" spans="1:13" s="22" customFormat="1" ht="24.95" customHeight="1">
      <c r="A41" s="19">
        <v>36</v>
      </c>
      <c r="B41" s="25" t="s">
        <v>281</v>
      </c>
      <c r="C41" s="91">
        <v>13</v>
      </c>
      <c r="D41" s="114">
        <f t="shared" si="0"/>
        <v>0.59090909090909094</v>
      </c>
      <c r="E41" s="91">
        <v>13</v>
      </c>
      <c r="F41" s="114">
        <f t="shared" si="1"/>
        <v>0.59090909090909094</v>
      </c>
      <c r="G41" s="91">
        <v>15</v>
      </c>
      <c r="H41" s="114">
        <f t="shared" si="2"/>
        <v>0.6</v>
      </c>
      <c r="I41" s="91">
        <v>16</v>
      </c>
      <c r="J41" s="114">
        <f t="shared" si="3"/>
        <v>0.72727272727272729</v>
      </c>
      <c r="K41" s="91">
        <v>12</v>
      </c>
      <c r="L41" s="114">
        <f t="shared" si="4"/>
        <v>0.5714285714285714</v>
      </c>
      <c r="M41" s="114">
        <f t="shared" si="5"/>
        <v>0.61610389610389604</v>
      </c>
    </row>
    <row r="42" spans="1:13" s="22" customFormat="1" ht="24.95" customHeight="1">
      <c r="A42" s="19">
        <v>37</v>
      </c>
      <c r="B42" s="25" t="s">
        <v>282</v>
      </c>
      <c r="C42" s="91">
        <v>14</v>
      </c>
      <c r="D42" s="114">
        <f t="shared" si="0"/>
        <v>0.63636363636363635</v>
      </c>
      <c r="E42" s="91">
        <v>14</v>
      </c>
      <c r="F42" s="114">
        <f t="shared" si="1"/>
        <v>0.63636363636363635</v>
      </c>
      <c r="G42" s="91">
        <v>14</v>
      </c>
      <c r="H42" s="114">
        <f t="shared" si="2"/>
        <v>0.56000000000000005</v>
      </c>
      <c r="I42" s="91">
        <v>17</v>
      </c>
      <c r="J42" s="114">
        <f t="shared" si="3"/>
        <v>0.77272727272727271</v>
      </c>
      <c r="K42" s="91">
        <v>11</v>
      </c>
      <c r="L42" s="114">
        <f t="shared" si="4"/>
        <v>0.52380952380952384</v>
      </c>
      <c r="M42" s="114">
        <f t="shared" si="5"/>
        <v>0.62585281385281388</v>
      </c>
    </row>
    <row r="43" spans="1:13" s="22" customFormat="1" ht="24.95" customHeight="1">
      <c r="A43" s="19">
        <v>38</v>
      </c>
      <c r="B43" s="25" t="s">
        <v>283</v>
      </c>
      <c r="C43" s="91">
        <v>7</v>
      </c>
      <c r="D43" s="114">
        <f t="shared" si="0"/>
        <v>0.31818181818181818</v>
      </c>
      <c r="E43" s="91">
        <v>7</v>
      </c>
      <c r="F43" s="114">
        <f t="shared" si="1"/>
        <v>0.31818181818181818</v>
      </c>
      <c r="G43" s="91">
        <v>8</v>
      </c>
      <c r="H43" s="114">
        <f t="shared" si="2"/>
        <v>0.32</v>
      </c>
      <c r="I43" s="91">
        <v>6</v>
      </c>
      <c r="J43" s="114">
        <f t="shared" si="3"/>
        <v>0.27272727272727271</v>
      </c>
      <c r="K43" s="91">
        <v>9</v>
      </c>
      <c r="L43" s="114">
        <f t="shared" si="4"/>
        <v>0.42857142857142855</v>
      </c>
      <c r="M43" s="114">
        <f t="shared" si="5"/>
        <v>0.33153246753246751</v>
      </c>
    </row>
    <row r="44" spans="1:13" s="22" customFormat="1" ht="24.95" customHeight="1">
      <c r="A44" s="19">
        <v>39</v>
      </c>
      <c r="B44" s="25" t="s">
        <v>284</v>
      </c>
      <c r="C44" s="91">
        <v>13</v>
      </c>
      <c r="D44" s="114">
        <f t="shared" si="0"/>
        <v>0.59090909090909094</v>
      </c>
      <c r="E44" s="91">
        <v>13</v>
      </c>
      <c r="F44" s="114">
        <f t="shared" si="1"/>
        <v>0.59090909090909094</v>
      </c>
      <c r="G44" s="91">
        <v>17</v>
      </c>
      <c r="H44" s="114">
        <f t="shared" si="2"/>
        <v>0.68</v>
      </c>
      <c r="I44" s="91">
        <v>13</v>
      </c>
      <c r="J44" s="114">
        <f t="shared" si="3"/>
        <v>0.59090909090909094</v>
      </c>
      <c r="K44" s="91">
        <v>11</v>
      </c>
      <c r="L44" s="114">
        <f t="shared" si="4"/>
        <v>0.52380952380952384</v>
      </c>
      <c r="M44" s="114">
        <f t="shared" si="5"/>
        <v>0.59530735930735923</v>
      </c>
    </row>
    <row r="45" spans="1:13" s="22" customFormat="1" ht="24.95" customHeight="1">
      <c r="A45" s="19">
        <v>40</v>
      </c>
      <c r="B45" s="25" t="s">
        <v>285</v>
      </c>
      <c r="C45" s="91">
        <v>11</v>
      </c>
      <c r="D45" s="114">
        <f t="shared" si="0"/>
        <v>0.5</v>
      </c>
      <c r="E45" s="91">
        <v>11</v>
      </c>
      <c r="F45" s="114">
        <f t="shared" si="1"/>
        <v>0.5</v>
      </c>
      <c r="G45" s="91">
        <v>8</v>
      </c>
      <c r="H45" s="114">
        <f t="shared" si="2"/>
        <v>0.32</v>
      </c>
      <c r="I45" s="91">
        <v>11</v>
      </c>
      <c r="J45" s="114">
        <f t="shared" si="3"/>
        <v>0.5</v>
      </c>
      <c r="K45" s="93">
        <v>6</v>
      </c>
      <c r="L45" s="114">
        <f t="shared" si="4"/>
        <v>0.2857142857142857</v>
      </c>
      <c r="M45" s="114">
        <f t="shared" si="5"/>
        <v>0.42114285714285715</v>
      </c>
    </row>
    <row r="46" spans="1:13" s="22" customFormat="1" ht="24.95" customHeight="1">
      <c r="A46" s="19">
        <v>41</v>
      </c>
      <c r="B46" s="25" t="s">
        <v>286</v>
      </c>
      <c r="C46" s="91">
        <v>6</v>
      </c>
      <c r="D46" s="114">
        <f t="shared" si="0"/>
        <v>0.27272727272727271</v>
      </c>
      <c r="E46" s="91">
        <v>6</v>
      </c>
      <c r="F46" s="114">
        <f t="shared" si="1"/>
        <v>0.27272727272727271</v>
      </c>
      <c r="G46" s="91">
        <v>4</v>
      </c>
      <c r="H46" s="114">
        <f t="shared" si="2"/>
        <v>0.16</v>
      </c>
      <c r="I46" s="91">
        <v>5</v>
      </c>
      <c r="J46" s="114">
        <f t="shared" si="3"/>
        <v>0.22727272727272727</v>
      </c>
      <c r="K46" s="91">
        <v>6</v>
      </c>
      <c r="L46" s="114">
        <f t="shared" si="4"/>
        <v>0.2857142857142857</v>
      </c>
      <c r="M46" s="114">
        <f t="shared" si="5"/>
        <v>0.24368831168831168</v>
      </c>
    </row>
    <row r="47" spans="1:13" s="22" customFormat="1" ht="24.95" customHeight="1">
      <c r="A47" s="19">
        <v>42</v>
      </c>
      <c r="B47" s="25" t="s">
        <v>287</v>
      </c>
      <c r="C47" s="91">
        <v>18</v>
      </c>
      <c r="D47" s="114">
        <f t="shared" si="0"/>
        <v>0.81818181818181823</v>
      </c>
      <c r="E47" s="91">
        <v>18</v>
      </c>
      <c r="F47" s="114">
        <f t="shared" si="1"/>
        <v>0.81818181818181823</v>
      </c>
      <c r="G47" s="91">
        <v>16</v>
      </c>
      <c r="H47" s="114">
        <f t="shared" si="2"/>
        <v>0.64</v>
      </c>
      <c r="I47" s="91">
        <v>17</v>
      </c>
      <c r="J47" s="114">
        <f t="shared" si="3"/>
        <v>0.77272727272727271</v>
      </c>
      <c r="K47" s="91">
        <v>12</v>
      </c>
      <c r="L47" s="114">
        <f t="shared" si="4"/>
        <v>0.5714285714285714</v>
      </c>
      <c r="M47" s="114">
        <f t="shared" si="5"/>
        <v>0.72410389610389603</v>
      </c>
    </row>
    <row r="48" spans="1:13" s="22" customFormat="1" ht="24.95" customHeight="1">
      <c r="A48" s="19">
        <v>43</v>
      </c>
      <c r="B48" s="25" t="s">
        <v>290</v>
      </c>
      <c r="C48" s="91">
        <v>12</v>
      </c>
      <c r="D48" s="114">
        <f t="shared" si="0"/>
        <v>0.54545454545454541</v>
      </c>
      <c r="E48" s="91">
        <v>12</v>
      </c>
      <c r="F48" s="114">
        <f t="shared" si="1"/>
        <v>0.54545454545454541</v>
      </c>
      <c r="G48" s="91">
        <v>14</v>
      </c>
      <c r="H48" s="114">
        <f t="shared" si="2"/>
        <v>0.56000000000000005</v>
      </c>
      <c r="I48" s="91">
        <v>8</v>
      </c>
      <c r="J48" s="114">
        <f t="shared" si="3"/>
        <v>0.36363636363636365</v>
      </c>
      <c r="K48" s="91">
        <v>3</v>
      </c>
      <c r="L48" s="114">
        <f t="shared" si="4"/>
        <v>0.14285714285714285</v>
      </c>
      <c r="M48" s="114">
        <f t="shared" si="5"/>
        <v>0.43148051948051946</v>
      </c>
    </row>
    <row r="49" spans="1:13" s="22" customFormat="1" ht="24.95" customHeight="1">
      <c r="A49" s="19">
        <v>44</v>
      </c>
      <c r="B49" s="25" t="s">
        <v>291</v>
      </c>
      <c r="C49" s="91">
        <v>8</v>
      </c>
      <c r="D49" s="114">
        <f t="shared" si="0"/>
        <v>0.36363636363636365</v>
      </c>
      <c r="E49" s="91">
        <v>8</v>
      </c>
      <c r="F49" s="114">
        <f t="shared" si="1"/>
        <v>0.36363636363636365</v>
      </c>
      <c r="G49" s="91">
        <v>9</v>
      </c>
      <c r="H49" s="114">
        <f t="shared" si="2"/>
        <v>0.36</v>
      </c>
      <c r="I49" s="91">
        <v>6</v>
      </c>
      <c r="J49" s="114">
        <f t="shared" si="3"/>
        <v>0.27272727272727271</v>
      </c>
      <c r="K49" s="91">
        <v>7</v>
      </c>
      <c r="L49" s="114">
        <f t="shared" si="4"/>
        <v>0.33333333333333331</v>
      </c>
      <c r="M49" s="114">
        <f t="shared" si="5"/>
        <v>0.33866666666666667</v>
      </c>
    </row>
    <row r="50" spans="1:13" s="22" customFormat="1" ht="24.95" customHeight="1">
      <c r="A50" s="19">
        <v>45</v>
      </c>
      <c r="B50" s="25" t="s">
        <v>292</v>
      </c>
      <c r="C50" s="91">
        <v>18</v>
      </c>
      <c r="D50" s="114">
        <f t="shared" si="0"/>
        <v>0.81818181818181823</v>
      </c>
      <c r="E50" s="91">
        <v>18</v>
      </c>
      <c r="F50" s="114">
        <f t="shared" si="1"/>
        <v>0.81818181818181823</v>
      </c>
      <c r="G50" s="91">
        <v>19</v>
      </c>
      <c r="H50" s="114">
        <f t="shared" si="2"/>
        <v>0.76</v>
      </c>
      <c r="I50" s="91">
        <v>17</v>
      </c>
      <c r="J50" s="114">
        <f t="shared" si="3"/>
        <v>0.77272727272727271</v>
      </c>
      <c r="K50" s="91">
        <v>11</v>
      </c>
      <c r="L50" s="114">
        <f t="shared" si="4"/>
        <v>0.52380952380952384</v>
      </c>
      <c r="M50" s="114">
        <f t="shared" si="5"/>
        <v>0.73858008658008656</v>
      </c>
    </row>
    <row r="51" spans="1:13" s="22" customFormat="1" ht="24.95" customHeight="1">
      <c r="A51" s="19">
        <v>46</v>
      </c>
      <c r="B51" s="25" t="s">
        <v>293</v>
      </c>
      <c r="C51" s="91">
        <v>10</v>
      </c>
      <c r="D51" s="114">
        <f t="shared" si="0"/>
        <v>0.45454545454545453</v>
      </c>
      <c r="E51" s="91">
        <v>10</v>
      </c>
      <c r="F51" s="114">
        <f t="shared" si="1"/>
        <v>0.45454545454545453</v>
      </c>
      <c r="G51" s="91">
        <v>9</v>
      </c>
      <c r="H51" s="114">
        <f t="shared" si="2"/>
        <v>0.36</v>
      </c>
      <c r="I51" s="91">
        <v>7</v>
      </c>
      <c r="J51" s="114">
        <f t="shared" si="3"/>
        <v>0.31818181818181818</v>
      </c>
      <c r="K51" s="91">
        <v>7</v>
      </c>
      <c r="L51" s="114">
        <f t="shared" si="4"/>
        <v>0.33333333333333331</v>
      </c>
      <c r="M51" s="114">
        <f t="shared" si="5"/>
        <v>0.38412121212121209</v>
      </c>
    </row>
    <row r="52" spans="1:13" s="22" customFormat="1" ht="24.95" customHeight="1">
      <c r="A52" s="19">
        <v>47</v>
      </c>
      <c r="B52" s="25" t="s">
        <v>294</v>
      </c>
      <c r="C52" s="91">
        <v>16</v>
      </c>
      <c r="D52" s="114">
        <f t="shared" si="0"/>
        <v>0.72727272727272729</v>
      </c>
      <c r="E52" s="91">
        <v>16</v>
      </c>
      <c r="F52" s="114">
        <f t="shared" si="1"/>
        <v>0.72727272727272729</v>
      </c>
      <c r="G52" s="91">
        <v>14</v>
      </c>
      <c r="H52" s="114">
        <f t="shared" si="2"/>
        <v>0.56000000000000005</v>
      </c>
      <c r="I52" s="91">
        <v>17</v>
      </c>
      <c r="J52" s="114">
        <f t="shared" si="3"/>
        <v>0.77272727272727271</v>
      </c>
      <c r="K52" s="91">
        <v>10</v>
      </c>
      <c r="L52" s="114">
        <f t="shared" si="4"/>
        <v>0.47619047619047616</v>
      </c>
      <c r="M52" s="114">
        <f t="shared" si="5"/>
        <v>0.65269264069264066</v>
      </c>
    </row>
    <row r="53" spans="1:13" s="22" customFormat="1" ht="24.95" customHeight="1">
      <c r="A53" s="19">
        <v>48</v>
      </c>
      <c r="B53" s="25" t="s">
        <v>295</v>
      </c>
      <c r="C53" s="91">
        <v>7</v>
      </c>
      <c r="D53" s="114">
        <f t="shared" si="0"/>
        <v>0.31818181818181818</v>
      </c>
      <c r="E53" s="91">
        <v>7</v>
      </c>
      <c r="F53" s="114">
        <f t="shared" si="1"/>
        <v>0.31818181818181818</v>
      </c>
      <c r="G53" s="91">
        <v>6</v>
      </c>
      <c r="H53" s="114">
        <f t="shared" si="2"/>
        <v>0.24</v>
      </c>
      <c r="I53" s="91">
        <v>0</v>
      </c>
      <c r="J53" s="114">
        <f t="shared" si="3"/>
        <v>0</v>
      </c>
      <c r="K53" s="91">
        <v>3</v>
      </c>
      <c r="L53" s="114">
        <f t="shared" si="4"/>
        <v>0.14285714285714285</v>
      </c>
      <c r="M53" s="114">
        <f t="shared" si="5"/>
        <v>0.20384415584415586</v>
      </c>
    </row>
    <row r="54" spans="1:13" s="22" customFormat="1" ht="24.95" customHeight="1">
      <c r="A54" s="19">
        <v>49</v>
      </c>
      <c r="B54" s="25" t="s">
        <v>230</v>
      </c>
      <c r="C54" s="91">
        <v>0</v>
      </c>
      <c r="D54" s="114">
        <f t="shared" si="0"/>
        <v>0</v>
      </c>
      <c r="E54" s="91">
        <v>0</v>
      </c>
      <c r="F54" s="114">
        <f t="shared" si="1"/>
        <v>0</v>
      </c>
      <c r="G54" s="91">
        <v>3</v>
      </c>
      <c r="H54" s="114">
        <f t="shared" si="2"/>
        <v>0.12</v>
      </c>
      <c r="I54" s="91">
        <v>0</v>
      </c>
      <c r="J54" s="114">
        <f t="shared" si="3"/>
        <v>0</v>
      </c>
      <c r="K54" s="91">
        <v>2</v>
      </c>
      <c r="L54" s="114">
        <f t="shared" si="4"/>
        <v>9.5238095238095233E-2</v>
      </c>
      <c r="M54" s="114">
        <f t="shared" si="5"/>
        <v>4.3047619047619043E-2</v>
      </c>
    </row>
    <row r="55" spans="1:13" s="22" customFormat="1" ht="24.95" customHeight="1">
      <c r="A55" s="19">
        <v>50</v>
      </c>
      <c r="B55" s="25" t="s">
        <v>296</v>
      </c>
      <c r="C55" s="91">
        <v>4</v>
      </c>
      <c r="D55" s="114">
        <f t="shared" si="0"/>
        <v>0.18181818181818182</v>
      </c>
      <c r="E55" s="91">
        <v>4</v>
      </c>
      <c r="F55" s="114">
        <f t="shared" si="1"/>
        <v>0.18181818181818182</v>
      </c>
      <c r="G55" s="91">
        <v>4</v>
      </c>
      <c r="H55" s="114">
        <f t="shared" si="2"/>
        <v>0.16</v>
      </c>
      <c r="I55" s="91">
        <v>2</v>
      </c>
      <c r="J55" s="114">
        <f t="shared" si="3"/>
        <v>9.0909090909090912E-2</v>
      </c>
      <c r="K55" s="91">
        <v>5</v>
      </c>
      <c r="L55" s="114">
        <f t="shared" si="4"/>
        <v>0.23809523809523808</v>
      </c>
      <c r="M55" s="114">
        <f t="shared" si="5"/>
        <v>0.17052813852813853</v>
      </c>
    </row>
    <row r="56" spans="1:13" s="22" customFormat="1" ht="24.95" customHeight="1">
      <c r="A56" s="19">
        <v>51</v>
      </c>
      <c r="B56" s="25" t="s">
        <v>297</v>
      </c>
      <c r="C56" s="91">
        <v>0</v>
      </c>
      <c r="D56" s="114">
        <f t="shared" si="0"/>
        <v>0</v>
      </c>
      <c r="E56" s="91">
        <v>0</v>
      </c>
      <c r="F56" s="114">
        <f t="shared" si="1"/>
        <v>0</v>
      </c>
      <c r="G56" s="91">
        <v>2</v>
      </c>
      <c r="H56" s="114">
        <f t="shared" si="2"/>
        <v>0.08</v>
      </c>
      <c r="I56" s="91">
        <v>0</v>
      </c>
      <c r="J56" s="114">
        <f t="shared" si="3"/>
        <v>0</v>
      </c>
      <c r="K56" s="91">
        <v>1</v>
      </c>
      <c r="L56" s="114">
        <f t="shared" si="4"/>
        <v>4.7619047619047616E-2</v>
      </c>
      <c r="M56" s="114">
        <f t="shared" si="5"/>
        <v>2.5523809523809525E-2</v>
      </c>
    </row>
    <row r="57" spans="1:13" s="22" customFormat="1" ht="24.95" customHeight="1">
      <c r="A57" s="19">
        <v>52</v>
      </c>
      <c r="B57" s="25" t="s">
        <v>264</v>
      </c>
      <c r="C57" s="91">
        <v>13</v>
      </c>
      <c r="D57" s="114">
        <f t="shared" si="0"/>
        <v>0.59090909090909094</v>
      </c>
      <c r="E57" s="91">
        <v>13</v>
      </c>
      <c r="F57" s="114">
        <f t="shared" si="1"/>
        <v>0.59090909090909094</v>
      </c>
      <c r="G57" s="91">
        <v>13</v>
      </c>
      <c r="H57" s="114">
        <f t="shared" si="2"/>
        <v>0.52</v>
      </c>
      <c r="I57" s="91">
        <v>12</v>
      </c>
      <c r="J57" s="114">
        <f t="shared" si="3"/>
        <v>0.54545454545454541</v>
      </c>
      <c r="K57" s="91">
        <v>6</v>
      </c>
      <c r="L57" s="114">
        <f t="shared" si="4"/>
        <v>0.2857142857142857</v>
      </c>
      <c r="M57" s="114">
        <f t="shared" si="5"/>
        <v>0.50659740259740249</v>
      </c>
    </row>
    <row r="58" spans="1:13" s="22" customFormat="1" ht="24.95" customHeight="1">
      <c r="A58" s="19">
        <v>53</v>
      </c>
      <c r="B58" s="25" t="s">
        <v>265</v>
      </c>
      <c r="C58" s="91">
        <v>11</v>
      </c>
      <c r="D58" s="114">
        <f t="shared" si="0"/>
        <v>0.5</v>
      </c>
      <c r="E58" s="91">
        <v>11</v>
      </c>
      <c r="F58" s="114">
        <f t="shared" si="1"/>
        <v>0.5</v>
      </c>
      <c r="G58" s="91">
        <v>8</v>
      </c>
      <c r="H58" s="114">
        <f t="shared" si="2"/>
        <v>0.32</v>
      </c>
      <c r="I58" s="91">
        <v>13</v>
      </c>
      <c r="J58" s="114">
        <f t="shared" si="3"/>
        <v>0.59090909090909094</v>
      </c>
      <c r="K58" s="91">
        <v>8</v>
      </c>
      <c r="L58" s="114">
        <f t="shared" si="4"/>
        <v>0.38095238095238093</v>
      </c>
      <c r="M58" s="114">
        <f t="shared" si="5"/>
        <v>0.45837229437229443</v>
      </c>
    </row>
    <row r="59" spans="1:13" s="22" customFormat="1" ht="24.95" customHeight="1">
      <c r="A59" s="19">
        <v>54</v>
      </c>
      <c r="B59" s="25" t="s">
        <v>266</v>
      </c>
      <c r="C59" s="91">
        <v>0</v>
      </c>
      <c r="D59" s="114">
        <f t="shared" si="0"/>
        <v>0</v>
      </c>
      <c r="E59" s="91">
        <v>0</v>
      </c>
      <c r="F59" s="114">
        <f t="shared" si="1"/>
        <v>0</v>
      </c>
      <c r="G59" s="91">
        <v>2</v>
      </c>
      <c r="H59" s="114">
        <f t="shared" si="2"/>
        <v>0.08</v>
      </c>
      <c r="I59" s="91">
        <v>0</v>
      </c>
      <c r="J59" s="114">
        <f t="shared" si="3"/>
        <v>0</v>
      </c>
      <c r="K59" s="91">
        <v>4</v>
      </c>
      <c r="L59" s="114">
        <f t="shared" si="4"/>
        <v>0.19047619047619047</v>
      </c>
      <c r="M59" s="114">
        <f t="shared" si="5"/>
        <v>5.4095238095238099E-2</v>
      </c>
    </row>
    <row r="60" spans="1:13" s="22" customFormat="1" ht="24.95" customHeight="1">
      <c r="A60" s="19">
        <v>55</v>
      </c>
      <c r="B60" s="25" t="s">
        <v>267</v>
      </c>
      <c r="C60" s="91">
        <v>15</v>
      </c>
      <c r="D60" s="114">
        <f t="shared" si="0"/>
        <v>0.68181818181818177</v>
      </c>
      <c r="E60" s="91">
        <v>15</v>
      </c>
      <c r="F60" s="114">
        <f t="shared" si="1"/>
        <v>0.68181818181818177</v>
      </c>
      <c r="G60" s="91">
        <v>11</v>
      </c>
      <c r="H60" s="114">
        <f t="shared" si="2"/>
        <v>0.44</v>
      </c>
      <c r="I60" s="91">
        <v>11</v>
      </c>
      <c r="J60" s="114">
        <f t="shared" si="3"/>
        <v>0.5</v>
      </c>
      <c r="K60" s="91">
        <v>9</v>
      </c>
      <c r="L60" s="114">
        <f t="shared" si="4"/>
        <v>0.42857142857142855</v>
      </c>
      <c r="M60" s="114">
        <f t="shared" si="5"/>
        <v>0.54644155844155839</v>
      </c>
    </row>
    <row r="61" spans="1:13" s="22" customFormat="1" ht="24.95" customHeight="1">
      <c r="A61" s="19">
        <v>56</v>
      </c>
      <c r="B61" s="25" t="s">
        <v>268</v>
      </c>
      <c r="C61" s="91">
        <v>4</v>
      </c>
      <c r="D61" s="114">
        <f t="shared" si="0"/>
        <v>0.18181818181818182</v>
      </c>
      <c r="E61" s="91">
        <v>4</v>
      </c>
      <c r="F61" s="114">
        <f t="shared" si="1"/>
        <v>0.18181818181818182</v>
      </c>
      <c r="G61" s="91">
        <v>5</v>
      </c>
      <c r="H61" s="114">
        <f t="shared" si="2"/>
        <v>0.2</v>
      </c>
      <c r="I61" s="91">
        <v>4</v>
      </c>
      <c r="J61" s="114">
        <f t="shared" si="3"/>
        <v>0.18181818181818182</v>
      </c>
      <c r="K61" s="91">
        <v>3</v>
      </c>
      <c r="L61" s="114">
        <f t="shared" si="4"/>
        <v>0.14285714285714285</v>
      </c>
      <c r="M61" s="114">
        <f t="shared" si="5"/>
        <v>0.17766233766233769</v>
      </c>
    </row>
    <row r="62" spans="1:13" s="22" customFormat="1" ht="24.95" customHeight="1">
      <c r="A62" s="19">
        <v>57</v>
      </c>
      <c r="B62" s="25" t="s">
        <v>298</v>
      </c>
      <c r="C62" s="91">
        <v>8</v>
      </c>
      <c r="D62" s="114">
        <f t="shared" si="0"/>
        <v>0.36363636363636365</v>
      </c>
      <c r="E62" s="91">
        <v>8</v>
      </c>
      <c r="F62" s="114">
        <f t="shared" si="1"/>
        <v>0.36363636363636365</v>
      </c>
      <c r="G62" s="91">
        <v>7</v>
      </c>
      <c r="H62" s="114">
        <f t="shared" si="2"/>
        <v>0.28000000000000003</v>
      </c>
      <c r="I62" s="91">
        <v>10</v>
      </c>
      <c r="J62" s="114">
        <f t="shared" si="3"/>
        <v>0.45454545454545453</v>
      </c>
      <c r="K62" s="91">
        <v>5</v>
      </c>
      <c r="L62" s="114">
        <f t="shared" si="4"/>
        <v>0.23809523809523808</v>
      </c>
      <c r="M62" s="114">
        <f t="shared" si="5"/>
        <v>0.339982683982684</v>
      </c>
    </row>
    <row r="63" spans="1:13" s="22" customFormat="1" ht="24.95" customHeight="1">
      <c r="A63" s="19">
        <v>58</v>
      </c>
      <c r="B63" s="25" t="s">
        <v>269</v>
      </c>
      <c r="C63" s="91">
        <v>10</v>
      </c>
      <c r="D63" s="114">
        <f t="shared" si="0"/>
        <v>0.45454545454545453</v>
      </c>
      <c r="E63" s="91">
        <v>10</v>
      </c>
      <c r="F63" s="114">
        <f t="shared" si="1"/>
        <v>0.45454545454545453</v>
      </c>
      <c r="G63" s="91">
        <v>9</v>
      </c>
      <c r="H63" s="114">
        <f t="shared" si="2"/>
        <v>0.36</v>
      </c>
      <c r="I63" s="91">
        <v>10</v>
      </c>
      <c r="J63" s="114">
        <f t="shared" si="3"/>
        <v>0.45454545454545453</v>
      </c>
      <c r="K63" s="91">
        <v>11</v>
      </c>
      <c r="L63" s="114">
        <f t="shared" si="4"/>
        <v>0.52380952380952384</v>
      </c>
      <c r="M63" s="114">
        <f t="shared" si="5"/>
        <v>0.44948917748917749</v>
      </c>
    </row>
    <row r="64" spans="1:13" s="22" customFormat="1" ht="24.95" customHeight="1">
      <c r="A64" s="19">
        <v>59</v>
      </c>
      <c r="B64" s="25" t="s">
        <v>270</v>
      </c>
      <c r="C64" s="91">
        <v>11</v>
      </c>
      <c r="D64" s="114">
        <f t="shared" si="0"/>
        <v>0.5</v>
      </c>
      <c r="E64" s="91">
        <v>11</v>
      </c>
      <c r="F64" s="114">
        <f t="shared" si="1"/>
        <v>0.5</v>
      </c>
      <c r="G64" s="91">
        <v>12</v>
      </c>
      <c r="H64" s="114">
        <f t="shared" si="2"/>
        <v>0.48</v>
      </c>
      <c r="I64" s="91">
        <v>12</v>
      </c>
      <c r="J64" s="114">
        <f t="shared" si="3"/>
        <v>0.54545454545454541</v>
      </c>
      <c r="K64" s="91">
        <v>11</v>
      </c>
      <c r="L64" s="114">
        <f t="shared" si="4"/>
        <v>0.52380952380952384</v>
      </c>
      <c r="M64" s="114">
        <f t="shared" si="5"/>
        <v>0.50985281385281378</v>
      </c>
    </row>
    <row r="65" spans="1:13" s="22" customFormat="1" ht="24.95" customHeight="1">
      <c r="A65" s="19">
        <v>60</v>
      </c>
      <c r="B65" s="25" t="s">
        <v>299</v>
      </c>
      <c r="C65" s="91">
        <v>13</v>
      </c>
      <c r="D65" s="114">
        <f t="shared" si="0"/>
        <v>0.59090909090909094</v>
      </c>
      <c r="E65" s="91">
        <v>13</v>
      </c>
      <c r="F65" s="114">
        <f t="shared" si="1"/>
        <v>0.59090909090909094</v>
      </c>
      <c r="G65" s="91">
        <v>16</v>
      </c>
      <c r="H65" s="114">
        <f t="shared" si="2"/>
        <v>0.64</v>
      </c>
      <c r="I65" s="91">
        <v>13</v>
      </c>
      <c r="J65" s="114">
        <f t="shared" si="3"/>
        <v>0.59090909090909094</v>
      </c>
      <c r="K65" s="91">
        <v>9</v>
      </c>
      <c r="L65" s="114">
        <f t="shared" si="4"/>
        <v>0.42857142857142855</v>
      </c>
      <c r="M65" s="114">
        <f t="shared" si="5"/>
        <v>0.56825974025974024</v>
      </c>
    </row>
    <row r="66" spans="1:13" s="22" customFormat="1" ht="24.95" customHeight="1">
      <c r="A66" s="19">
        <v>61</v>
      </c>
      <c r="B66" s="25" t="s">
        <v>300</v>
      </c>
      <c r="C66" s="91">
        <v>14</v>
      </c>
      <c r="D66" s="114">
        <f t="shared" si="0"/>
        <v>0.63636363636363635</v>
      </c>
      <c r="E66" s="91">
        <v>14</v>
      </c>
      <c r="F66" s="114">
        <f t="shared" si="1"/>
        <v>0.63636363636363635</v>
      </c>
      <c r="G66" s="91">
        <v>16</v>
      </c>
      <c r="H66" s="114">
        <f t="shared" si="2"/>
        <v>0.64</v>
      </c>
      <c r="I66" s="91">
        <v>14</v>
      </c>
      <c r="J66" s="114">
        <f t="shared" si="3"/>
        <v>0.63636363636363635</v>
      </c>
      <c r="K66" s="91">
        <v>10</v>
      </c>
      <c r="L66" s="114">
        <f t="shared" si="4"/>
        <v>0.47619047619047616</v>
      </c>
      <c r="M66" s="114">
        <f t="shared" si="5"/>
        <v>0.60505627705627707</v>
      </c>
    </row>
    <row r="67" spans="1:13" s="22" customFormat="1" ht="24.95" customHeight="1">
      <c r="A67" s="19">
        <v>62</v>
      </c>
      <c r="B67" s="25" t="s">
        <v>301</v>
      </c>
      <c r="C67" s="91">
        <v>21</v>
      </c>
      <c r="D67" s="114">
        <f t="shared" si="0"/>
        <v>0.95454545454545459</v>
      </c>
      <c r="E67" s="91">
        <v>21</v>
      </c>
      <c r="F67" s="114">
        <f t="shared" si="1"/>
        <v>0.95454545454545459</v>
      </c>
      <c r="G67" s="91">
        <v>25</v>
      </c>
      <c r="H67" s="114">
        <f t="shared" si="2"/>
        <v>1</v>
      </c>
      <c r="I67" s="91">
        <v>22</v>
      </c>
      <c r="J67" s="114">
        <f t="shared" si="3"/>
        <v>1</v>
      </c>
      <c r="K67" s="91">
        <v>16</v>
      </c>
      <c r="L67" s="114">
        <f t="shared" si="4"/>
        <v>0.76190476190476186</v>
      </c>
      <c r="M67" s="114">
        <f t="shared" si="5"/>
        <v>0.93419913419913425</v>
      </c>
    </row>
    <row r="68" spans="1:13" s="22" customFormat="1" ht="24.95" customHeight="1">
      <c r="A68" s="19">
        <v>63</v>
      </c>
      <c r="B68" s="25" t="s">
        <v>271</v>
      </c>
      <c r="C68" s="91">
        <v>10</v>
      </c>
      <c r="D68" s="114">
        <f t="shared" si="0"/>
        <v>0.45454545454545453</v>
      </c>
      <c r="E68" s="91">
        <v>10</v>
      </c>
      <c r="F68" s="114">
        <f t="shared" si="1"/>
        <v>0.45454545454545453</v>
      </c>
      <c r="G68" s="91">
        <v>9</v>
      </c>
      <c r="H68" s="114">
        <f t="shared" si="2"/>
        <v>0.36</v>
      </c>
      <c r="I68" s="91">
        <v>4</v>
      </c>
      <c r="J68" s="114">
        <f t="shared" si="3"/>
        <v>0.18181818181818182</v>
      </c>
      <c r="K68" s="91">
        <v>6</v>
      </c>
      <c r="L68" s="114">
        <f t="shared" si="4"/>
        <v>0.2857142857142857</v>
      </c>
      <c r="M68" s="114">
        <f t="shared" si="5"/>
        <v>0.34732467532467537</v>
      </c>
    </row>
    <row r="69" spans="1:13" s="22" customFormat="1" ht="24.95" customHeight="1">
      <c r="A69" s="19">
        <v>64</v>
      </c>
      <c r="B69" s="20" t="s">
        <v>403</v>
      </c>
      <c r="C69" s="91">
        <v>12</v>
      </c>
      <c r="D69" s="114">
        <f t="shared" si="0"/>
        <v>0.54545454545454541</v>
      </c>
      <c r="E69" s="91">
        <v>12</v>
      </c>
      <c r="F69" s="114">
        <f t="shared" si="1"/>
        <v>0.54545454545454541</v>
      </c>
      <c r="G69" s="91">
        <v>14</v>
      </c>
      <c r="H69" s="114">
        <f t="shared" si="2"/>
        <v>0.56000000000000005</v>
      </c>
      <c r="I69" s="91">
        <v>14</v>
      </c>
      <c r="J69" s="114">
        <f t="shared" si="3"/>
        <v>0.63636363636363635</v>
      </c>
      <c r="K69" s="91">
        <v>9</v>
      </c>
      <c r="L69" s="114">
        <f t="shared" si="4"/>
        <v>0.42857142857142855</v>
      </c>
      <c r="M69" s="114">
        <f t="shared" si="5"/>
        <v>0.54316883116883108</v>
      </c>
    </row>
    <row r="70" spans="1:13" s="22" customFormat="1" ht="24.95" customHeight="1">
      <c r="A70" s="19">
        <v>65</v>
      </c>
      <c r="B70" s="25" t="s">
        <v>405</v>
      </c>
      <c r="C70" s="91">
        <v>10</v>
      </c>
      <c r="D70" s="114">
        <f t="shared" si="0"/>
        <v>0.45454545454545453</v>
      </c>
      <c r="E70" s="91">
        <v>10</v>
      </c>
      <c r="F70" s="114">
        <f t="shared" si="1"/>
        <v>0.45454545454545453</v>
      </c>
      <c r="G70" s="91">
        <v>12</v>
      </c>
      <c r="H70" s="114">
        <f t="shared" si="2"/>
        <v>0.48</v>
      </c>
      <c r="I70" s="91">
        <v>11</v>
      </c>
      <c r="J70" s="114">
        <f t="shared" si="3"/>
        <v>0.5</v>
      </c>
      <c r="K70" s="91">
        <v>4</v>
      </c>
      <c r="L70" s="114">
        <f t="shared" si="4"/>
        <v>0.19047619047619047</v>
      </c>
      <c r="M70" s="114">
        <f t="shared" si="5"/>
        <v>0.4159134199134199</v>
      </c>
    </row>
    <row r="71" spans="1:13" s="22" customFormat="1" ht="24.95" customHeight="1">
      <c r="A71" s="19">
        <v>66</v>
      </c>
      <c r="B71" s="25" t="s">
        <v>406</v>
      </c>
      <c r="C71" s="91">
        <v>0</v>
      </c>
      <c r="D71" s="114">
        <f t="shared" ref="D71:D83" si="6">C71/22</f>
        <v>0</v>
      </c>
      <c r="E71" s="91">
        <v>0</v>
      </c>
      <c r="F71" s="114">
        <f t="shared" ref="F71:F83" si="7">E71/22</f>
        <v>0</v>
      </c>
      <c r="G71" s="91">
        <v>11</v>
      </c>
      <c r="H71" s="114">
        <f t="shared" ref="H71:H83" si="8">G71/25</f>
        <v>0.44</v>
      </c>
      <c r="I71" s="91">
        <v>1</v>
      </c>
      <c r="J71" s="114">
        <f t="shared" ref="J71:J83" si="9">I71/22</f>
        <v>4.5454545454545456E-2</v>
      </c>
      <c r="K71" s="91">
        <v>3</v>
      </c>
      <c r="L71" s="114">
        <f t="shared" ref="L71:L83" si="10">K71/21</f>
        <v>0.14285714285714285</v>
      </c>
      <c r="M71" s="114">
        <f t="shared" ref="M71:M83" si="11">(D71+F71+H71+J71+L71)/5</f>
        <v>0.12566233766233767</v>
      </c>
    </row>
    <row r="72" spans="1:13" s="22" customFormat="1" ht="24.95" customHeight="1">
      <c r="A72" s="19">
        <v>67</v>
      </c>
      <c r="B72" s="20" t="s">
        <v>459</v>
      </c>
      <c r="C72" s="91">
        <v>8</v>
      </c>
      <c r="D72" s="114">
        <f t="shared" si="6"/>
        <v>0.36363636363636365</v>
      </c>
      <c r="E72" s="91">
        <v>8</v>
      </c>
      <c r="F72" s="114">
        <f t="shared" si="7"/>
        <v>0.36363636363636365</v>
      </c>
      <c r="G72" s="91">
        <v>10</v>
      </c>
      <c r="H72" s="114">
        <f t="shared" si="8"/>
        <v>0.4</v>
      </c>
      <c r="I72" s="91">
        <v>8</v>
      </c>
      <c r="J72" s="114">
        <f t="shared" si="9"/>
        <v>0.36363636363636365</v>
      </c>
      <c r="K72" s="91">
        <v>9</v>
      </c>
      <c r="L72" s="114">
        <f t="shared" si="10"/>
        <v>0.42857142857142855</v>
      </c>
      <c r="M72" s="114">
        <f t="shared" si="11"/>
        <v>0.38389610389610396</v>
      </c>
    </row>
    <row r="73" spans="1:13" s="22" customFormat="1" ht="24.95" customHeight="1">
      <c r="A73" s="19">
        <v>68</v>
      </c>
      <c r="B73" s="20" t="s">
        <v>1063</v>
      </c>
      <c r="C73" s="91">
        <v>7</v>
      </c>
      <c r="D73" s="114">
        <f t="shared" si="6"/>
        <v>0.31818181818181818</v>
      </c>
      <c r="E73" s="91">
        <v>7</v>
      </c>
      <c r="F73" s="114">
        <f t="shared" si="7"/>
        <v>0.31818181818181818</v>
      </c>
      <c r="G73" s="91">
        <v>3</v>
      </c>
      <c r="H73" s="114">
        <f t="shared" si="8"/>
        <v>0.12</v>
      </c>
      <c r="I73" s="91">
        <v>4</v>
      </c>
      <c r="J73" s="114">
        <f t="shared" si="9"/>
        <v>0.18181818181818182</v>
      </c>
      <c r="K73" s="91">
        <v>6</v>
      </c>
      <c r="L73" s="114">
        <f t="shared" si="10"/>
        <v>0.2857142857142857</v>
      </c>
      <c r="M73" s="114">
        <f t="shared" si="11"/>
        <v>0.24477922077922082</v>
      </c>
    </row>
    <row r="74" spans="1:13" s="22" customFormat="1" ht="24.95" customHeight="1">
      <c r="A74" s="19">
        <v>69</v>
      </c>
      <c r="B74" s="25" t="s">
        <v>289</v>
      </c>
      <c r="C74" s="91">
        <v>11</v>
      </c>
      <c r="D74" s="114">
        <f t="shared" si="6"/>
        <v>0.5</v>
      </c>
      <c r="E74" s="91">
        <v>11</v>
      </c>
      <c r="F74" s="114">
        <f t="shared" si="7"/>
        <v>0.5</v>
      </c>
      <c r="G74" s="91">
        <v>12</v>
      </c>
      <c r="H74" s="114">
        <f t="shared" si="8"/>
        <v>0.48</v>
      </c>
      <c r="I74" s="91">
        <v>12</v>
      </c>
      <c r="J74" s="114">
        <f t="shared" si="9"/>
        <v>0.54545454545454541</v>
      </c>
      <c r="K74" s="91">
        <v>11</v>
      </c>
      <c r="L74" s="114">
        <f t="shared" si="10"/>
        <v>0.52380952380952384</v>
      </c>
      <c r="M74" s="114">
        <f t="shared" si="11"/>
        <v>0.50985281385281378</v>
      </c>
    </row>
    <row r="75" spans="1:13" s="22" customFormat="1" ht="24.95" customHeight="1">
      <c r="A75" s="19">
        <v>70</v>
      </c>
      <c r="B75" s="25" t="s">
        <v>272</v>
      </c>
      <c r="C75" s="91">
        <v>12</v>
      </c>
      <c r="D75" s="114">
        <f t="shared" si="6"/>
        <v>0.54545454545454541</v>
      </c>
      <c r="E75" s="91">
        <v>12</v>
      </c>
      <c r="F75" s="114">
        <f t="shared" si="7"/>
        <v>0.54545454545454541</v>
      </c>
      <c r="G75" s="91">
        <v>14</v>
      </c>
      <c r="H75" s="114">
        <f t="shared" si="8"/>
        <v>0.56000000000000005</v>
      </c>
      <c r="I75" s="91">
        <v>11</v>
      </c>
      <c r="J75" s="114">
        <f t="shared" si="9"/>
        <v>0.5</v>
      </c>
      <c r="K75" s="91">
        <v>7</v>
      </c>
      <c r="L75" s="114">
        <f t="shared" si="10"/>
        <v>0.33333333333333331</v>
      </c>
      <c r="M75" s="114">
        <f t="shared" si="11"/>
        <v>0.49684848484848487</v>
      </c>
    </row>
    <row r="76" spans="1:13" s="22" customFormat="1" ht="24.95" customHeight="1">
      <c r="A76" s="19">
        <v>71</v>
      </c>
      <c r="B76" s="25" t="s">
        <v>288</v>
      </c>
      <c r="C76" s="91">
        <v>7</v>
      </c>
      <c r="D76" s="114">
        <f t="shared" si="6"/>
        <v>0.31818181818181818</v>
      </c>
      <c r="E76" s="91">
        <v>7</v>
      </c>
      <c r="F76" s="114">
        <f t="shared" si="7"/>
        <v>0.31818181818181818</v>
      </c>
      <c r="G76" s="91">
        <v>7</v>
      </c>
      <c r="H76" s="114">
        <f t="shared" si="8"/>
        <v>0.28000000000000003</v>
      </c>
      <c r="I76" s="91">
        <v>0</v>
      </c>
      <c r="J76" s="114">
        <f t="shared" si="9"/>
        <v>0</v>
      </c>
      <c r="K76" s="91">
        <v>9</v>
      </c>
      <c r="L76" s="114">
        <f t="shared" si="10"/>
        <v>0.42857142857142855</v>
      </c>
      <c r="M76" s="114">
        <f t="shared" si="11"/>
        <v>0.268987012987013</v>
      </c>
    </row>
    <row r="77" spans="1:13" s="22" customFormat="1" ht="24.95" customHeight="1">
      <c r="A77" s="19">
        <v>72</v>
      </c>
      <c r="B77" s="25" t="s">
        <v>462</v>
      </c>
      <c r="C77" s="91">
        <v>10</v>
      </c>
      <c r="D77" s="114">
        <f t="shared" si="6"/>
        <v>0.45454545454545453</v>
      </c>
      <c r="E77" s="91">
        <v>10</v>
      </c>
      <c r="F77" s="114">
        <f t="shared" si="7"/>
        <v>0.45454545454545453</v>
      </c>
      <c r="G77" s="91">
        <v>12</v>
      </c>
      <c r="H77" s="114">
        <f t="shared" si="8"/>
        <v>0.48</v>
      </c>
      <c r="I77" s="91">
        <v>8</v>
      </c>
      <c r="J77" s="114">
        <f t="shared" si="9"/>
        <v>0.36363636363636365</v>
      </c>
      <c r="K77" s="91">
        <v>7</v>
      </c>
      <c r="L77" s="114">
        <f t="shared" si="10"/>
        <v>0.33333333333333331</v>
      </c>
      <c r="M77" s="114">
        <f t="shared" si="11"/>
        <v>0.41721212121212126</v>
      </c>
    </row>
    <row r="78" spans="1:13" ht="24.95" customHeight="1">
      <c r="A78" s="19">
        <v>73</v>
      </c>
      <c r="B78" s="25" t="s">
        <v>1029</v>
      </c>
      <c r="C78" s="3">
        <v>17</v>
      </c>
      <c r="D78" s="114">
        <f t="shared" si="6"/>
        <v>0.77272727272727271</v>
      </c>
      <c r="E78" s="3">
        <v>17</v>
      </c>
      <c r="F78" s="114">
        <f t="shared" si="7"/>
        <v>0.77272727272727271</v>
      </c>
      <c r="G78" s="3">
        <v>12</v>
      </c>
      <c r="H78" s="114">
        <f t="shared" si="8"/>
        <v>0.48</v>
      </c>
      <c r="I78" s="3">
        <v>16</v>
      </c>
      <c r="J78" s="114">
        <f t="shared" si="9"/>
        <v>0.72727272727272729</v>
      </c>
      <c r="K78" s="91">
        <v>7</v>
      </c>
      <c r="L78" s="114">
        <f t="shared" si="10"/>
        <v>0.33333333333333331</v>
      </c>
      <c r="M78" s="114">
        <f t="shared" si="11"/>
        <v>0.61721212121212132</v>
      </c>
    </row>
    <row r="79" spans="1:13" ht="24.95" customHeight="1">
      <c r="A79" s="19">
        <v>74</v>
      </c>
      <c r="B79" s="25" t="s">
        <v>754</v>
      </c>
      <c r="C79" s="3">
        <v>1</v>
      </c>
      <c r="D79" s="114">
        <f t="shared" si="6"/>
        <v>4.5454545454545456E-2</v>
      </c>
      <c r="E79" s="3">
        <v>1</v>
      </c>
      <c r="F79" s="114">
        <f t="shared" si="7"/>
        <v>4.5454545454545456E-2</v>
      </c>
      <c r="G79" s="3">
        <v>1</v>
      </c>
      <c r="H79" s="114">
        <f t="shared" si="8"/>
        <v>0.04</v>
      </c>
      <c r="I79" s="3">
        <v>2</v>
      </c>
      <c r="J79" s="114">
        <f t="shared" si="9"/>
        <v>9.0909090909090912E-2</v>
      </c>
      <c r="K79" s="3">
        <v>2</v>
      </c>
      <c r="L79" s="114">
        <f t="shared" si="10"/>
        <v>9.5238095238095233E-2</v>
      </c>
      <c r="M79" s="114">
        <f t="shared" si="11"/>
        <v>6.3411255411255404E-2</v>
      </c>
    </row>
    <row r="80" spans="1:13" ht="24.95" customHeight="1">
      <c r="A80" s="19">
        <v>75</v>
      </c>
      <c r="B80" s="25" t="s">
        <v>1022</v>
      </c>
      <c r="C80" s="3">
        <v>0</v>
      </c>
      <c r="D80" s="114">
        <f t="shared" si="6"/>
        <v>0</v>
      </c>
      <c r="E80" s="3">
        <v>0</v>
      </c>
      <c r="F80" s="114">
        <f t="shared" si="7"/>
        <v>0</v>
      </c>
      <c r="G80" s="3">
        <v>0</v>
      </c>
      <c r="H80" s="114">
        <f t="shared" si="8"/>
        <v>0</v>
      </c>
      <c r="I80" s="3">
        <v>0</v>
      </c>
      <c r="J80" s="114">
        <f t="shared" si="9"/>
        <v>0</v>
      </c>
      <c r="K80" s="3">
        <v>1</v>
      </c>
      <c r="L80" s="114">
        <f t="shared" si="10"/>
        <v>4.7619047619047616E-2</v>
      </c>
      <c r="M80" s="114">
        <f t="shared" si="11"/>
        <v>9.5238095238095229E-3</v>
      </c>
    </row>
    <row r="81" spans="1:13" ht="24.95" customHeight="1">
      <c r="A81" s="19">
        <v>76</v>
      </c>
      <c r="B81" s="25" t="s">
        <v>1023</v>
      </c>
      <c r="C81" s="3">
        <v>4</v>
      </c>
      <c r="D81" s="114">
        <f t="shared" si="6"/>
        <v>0.18181818181818182</v>
      </c>
      <c r="E81" s="3">
        <v>4</v>
      </c>
      <c r="F81" s="114">
        <f t="shared" si="7"/>
        <v>0.18181818181818182</v>
      </c>
      <c r="G81" s="3">
        <v>3</v>
      </c>
      <c r="H81" s="114">
        <f t="shared" si="8"/>
        <v>0.12</v>
      </c>
      <c r="I81" s="3">
        <v>5</v>
      </c>
      <c r="J81" s="114">
        <f t="shared" si="9"/>
        <v>0.22727272727272727</v>
      </c>
      <c r="K81" s="3">
        <v>6</v>
      </c>
      <c r="L81" s="114">
        <f t="shared" si="10"/>
        <v>0.2857142857142857</v>
      </c>
      <c r="M81" s="114">
        <f t="shared" si="11"/>
        <v>0.19932467532467532</v>
      </c>
    </row>
    <row r="82" spans="1:13" ht="24.95" customHeight="1">
      <c r="A82" s="19">
        <v>77</v>
      </c>
      <c r="B82" s="25" t="s">
        <v>1024</v>
      </c>
      <c r="C82" s="3">
        <v>8</v>
      </c>
      <c r="D82" s="114">
        <f t="shared" si="6"/>
        <v>0.36363636363636365</v>
      </c>
      <c r="E82" s="3">
        <v>8</v>
      </c>
      <c r="F82" s="114">
        <f t="shared" si="7"/>
        <v>0.36363636363636365</v>
      </c>
      <c r="G82" s="3">
        <v>11</v>
      </c>
      <c r="H82" s="114">
        <f t="shared" si="8"/>
        <v>0.44</v>
      </c>
      <c r="I82" s="3">
        <v>5</v>
      </c>
      <c r="J82" s="114">
        <f t="shared" si="9"/>
        <v>0.22727272727272727</v>
      </c>
      <c r="K82" s="3">
        <v>3</v>
      </c>
      <c r="L82" s="114">
        <f t="shared" si="10"/>
        <v>0.14285714285714285</v>
      </c>
      <c r="M82" s="114">
        <f t="shared" si="11"/>
        <v>0.30748051948051947</v>
      </c>
    </row>
    <row r="83" spans="1:13" ht="24.95" customHeight="1">
      <c r="A83" s="19">
        <v>78</v>
      </c>
      <c r="B83" s="25" t="s">
        <v>1035</v>
      </c>
      <c r="C83" s="3">
        <v>5</v>
      </c>
      <c r="D83" s="114">
        <f t="shared" si="6"/>
        <v>0.22727272727272727</v>
      </c>
      <c r="E83" s="3">
        <v>5</v>
      </c>
      <c r="F83" s="114">
        <f t="shared" si="7"/>
        <v>0.22727272727272727</v>
      </c>
      <c r="G83" s="3">
        <v>2</v>
      </c>
      <c r="H83" s="114">
        <f t="shared" si="8"/>
        <v>0.08</v>
      </c>
      <c r="I83" s="3">
        <v>1</v>
      </c>
      <c r="J83" s="114">
        <f t="shared" si="9"/>
        <v>4.5454545454545456E-2</v>
      </c>
      <c r="K83" s="3">
        <v>1</v>
      </c>
      <c r="L83" s="114">
        <f t="shared" si="10"/>
        <v>4.7619047619047616E-2</v>
      </c>
      <c r="M83" s="114">
        <f t="shared" si="11"/>
        <v>0.12552380952380951</v>
      </c>
    </row>
    <row r="84" spans="1:13" ht="24.95" customHeight="1">
      <c r="B84" s="110" t="s">
        <v>1071</v>
      </c>
    </row>
    <row r="87" spans="1:13" ht="24.95" customHeight="1">
      <c r="B87" s="9" t="s">
        <v>453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2" right="0.25" top="0.25" bottom="0.25" header="0.3" footer="0.3"/>
  <pageSetup paperSize="9" scale="76" fitToHeight="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workbookViewId="0">
      <selection activeCell="B41" sqref="B41"/>
    </sheetView>
  </sheetViews>
  <sheetFormatPr defaultRowHeight="24.95" customHeight="1"/>
  <cols>
    <col min="1" max="1" width="6.85546875" style="10" bestFit="1" customWidth="1"/>
    <col min="2" max="2" width="25.140625" style="34" bestFit="1" customWidth="1"/>
    <col min="3" max="3" width="9.140625" style="9"/>
    <col min="4" max="4" width="9.140625" style="108"/>
    <col min="5" max="5" width="10.85546875" style="9" customWidth="1"/>
    <col min="6" max="6" width="10.5703125" style="108" customWidth="1"/>
    <col min="7" max="7" width="13.28515625" style="9" customWidth="1"/>
    <col min="8" max="8" width="14.140625" style="108" customWidth="1"/>
    <col min="9" max="9" width="10.140625" style="9" customWidth="1"/>
    <col min="10" max="10" width="11" style="108" customWidth="1"/>
    <col min="11" max="11" width="9.140625" style="108"/>
    <col min="12" max="16384" width="9.140625" style="9"/>
  </cols>
  <sheetData>
    <row r="1" spans="1:11" ht="24.95" customHeight="1">
      <c r="A1" s="137" t="s">
        <v>772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1" customFormat="1" ht="21" customHeight="1">
      <c r="A2" s="77"/>
      <c r="B2" s="78" t="s">
        <v>407</v>
      </c>
      <c r="C2" s="132" t="s">
        <v>448</v>
      </c>
      <c r="D2" s="132"/>
      <c r="E2" s="132" t="s">
        <v>1064</v>
      </c>
      <c r="F2" s="132"/>
      <c r="G2" s="132" t="s">
        <v>1065</v>
      </c>
      <c r="H2" s="132"/>
      <c r="I2" s="132" t="s">
        <v>1066</v>
      </c>
      <c r="J2" s="132"/>
      <c r="K2" s="79"/>
    </row>
    <row r="3" spans="1:11" customFormat="1" ht="21">
      <c r="A3" s="63"/>
      <c r="B3" s="6" t="s">
        <v>1040</v>
      </c>
      <c r="C3" s="76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1" customFormat="1" ht="19.5" customHeight="1">
      <c r="A4" s="80"/>
      <c r="B4" s="81" t="s">
        <v>1042</v>
      </c>
      <c r="C4" s="82">
        <v>25</v>
      </c>
      <c r="D4" s="83"/>
      <c r="E4" s="82">
        <v>21</v>
      </c>
      <c r="F4" s="83"/>
      <c r="G4" s="82">
        <v>21</v>
      </c>
      <c r="H4" s="83"/>
      <c r="I4" s="82">
        <v>23</v>
      </c>
      <c r="J4" s="84"/>
      <c r="K4" s="52" t="s">
        <v>1043</v>
      </c>
    </row>
    <row r="5" spans="1:11" customFormat="1" ht="20.25" customHeight="1">
      <c r="A5" s="48" t="s">
        <v>480</v>
      </c>
      <c r="B5" s="49" t="s">
        <v>475</v>
      </c>
      <c r="C5" s="3"/>
      <c r="D5" s="115"/>
      <c r="E5" s="3"/>
      <c r="F5" s="115"/>
      <c r="G5" s="3"/>
      <c r="H5" s="115"/>
      <c r="I5" s="3"/>
      <c r="J5" s="115"/>
      <c r="K5" s="115"/>
    </row>
    <row r="6" spans="1:11" s="27" customFormat="1" ht="30" customHeight="1">
      <c r="A6" s="26">
        <v>1</v>
      </c>
      <c r="B6" s="29" t="s">
        <v>82</v>
      </c>
      <c r="C6" s="89">
        <v>11</v>
      </c>
      <c r="D6" s="107">
        <f>C6/25</f>
        <v>0.44</v>
      </c>
      <c r="E6" s="89">
        <v>8</v>
      </c>
      <c r="F6" s="107">
        <f>E6/21</f>
        <v>0.38095238095238093</v>
      </c>
      <c r="G6" s="89">
        <v>9</v>
      </c>
      <c r="H6" s="107">
        <f>G6/21</f>
        <v>0.42857142857142855</v>
      </c>
      <c r="I6" s="89">
        <v>10</v>
      </c>
      <c r="J6" s="107">
        <f>I6/23</f>
        <v>0.43478260869565216</v>
      </c>
      <c r="K6" s="107">
        <f>(D6+F6+H6+J6)/4</f>
        <v>0.4210766045548654</v>
      </c>
    </row>
    <row r="7" spans="1:11" s="27" customFormat="1" ht="30" customHeight="1">
      <c r="A7" s="26">
        <v>2</v>
      </c>
      <c r="B7" s="29" t="s">
        <v>83</v>
      </c>
      <c r="C7" s="89">
        <v>10</v>
      </c>
      <c r="D7" s="107">
        <f t="shared" ref="D7:D40" si="0">C7/25</f>
        <v>0.4</v>
      </c>
      <c r="E7" s="89">
        <v>6</v>
      </c>
      <c r="F7" s="107">
        <f t="shared" ref="F7:F40" si="1">E7/21</f>
        <v>0.2857142857142857</v>
      </c>
      <c r="G7" s="89">
        <v>7</v>
      </c>
      <c r="H7" s="107">
        <f t="shared" ref="H7:H40" si="2">G7/21</f>
        <v>0.33333333333333331</v>
      </c>
      <c r="I7" s="89">
        <v>7</v>
      </c>
      <c r="J7" s="107">
        <f t="shared" ref="J7:J40" si="3">I7/23</f>
        <v>0.30434782608695654</v>
      </c>
      <c r="K7" s="107">
        <f t="shared" ref="K7:K40" si="4">(D7+F7+H7+J7)/4</f>
        <v>0.33084886128364388</v>
      </c>
    </row>
    <row r="8" spans="1:11" s="27" customFormat="1" ht="30" customHeight="1">
      <c r="A8" s="26">
        <v>3</v>
      </c>
      <c r="B8" s="29" t="s">
        <v>84</v>
      </c>
      <c r="C8" s="89">
        <v>10</v>
      </c>
      <c r="D8" s="107">
        <f t="shared" si="0"/>
        <v>0.4</v>
      </c>
      <c r="E8" s="89">
        <v>7</v>
      </c>
      <c r="F8" s="107">
        <f t="shared" si="1"/>
        <v>0.33333333333333331</v>
      </c>
      <c r="G8" s="89">
        <v>7</v>
      </c>
      <c r="H8" s="107">
        <f t="shared" si="2"/>
        <v>0.33333333333333331</v>
      </c>
      <c r="I8" s="89">
        <v>8</v>
      </c>
      <c r="J8" s="107">
        <f t="shared" si="3"/>
        <v>0.34782608695652173</v>
      </c>
      <c r="K8" s="107">
        <f t="shared" si="4"/>
        <v>0.3536231884057971</v>
      </c>
    </row>
    <row r="9" spans="1:11" s="27" customFormat="1" ht="30" customHeight="1">
      <c r="A9" s="26">
        <v>4</v>
      </c>
      <c r="B9" s="29" t="s">
        <v>85</v>
      </c>
      <c r="C9" s="89">
        <v>19</v>
      </c>
      <c r="D9" s="107">
        <f t="shared" si="0"/>
        <v>0.76</v>
      </c>
      <c r="E9" s="89">
        <v>17</v>
      </c>
      <c r="F9" s="107">
        <f t="shared" si="1"/>
        <v>0.80952380952380953</v>
      </c>
      <c r="G9" s="89">
        <v>16</v>
      </c>
      <c r="H9" s="107">
        <f t="shared" si="2"/>
        <v>0.76190476190476186</v>
      </c>
      <c r="I9" s="89">
        <v>18</v>
      </c>
      <c r="J9" s="107">
        <f t="shared" si="3"/>
        <v>0.78260869565217395</v>
      </c>
      <c r="K9" s="107">
        <f t="shared" si="4"/>
        <v>0.77850931677018631</v>
      </c>
    </row>
    <row r="10" spans="1:11" s="27" customFormat="1" ht="30" customHeight="1">
      <c r="A10" s="26">
        <v>5</v>
      </c>
      <c r="B10" s="29" t="s">
        <v>86</v>
      </c>
      <c r="C10" s="89">
        <v>12</v>
      </c>
      <c r="D10" s="107">
        <f t="shared" si="0"/>
        <v>0.48</v>
      </c>
      <c r="E10" s="89">
        <v>8</v>
      </c>
      <c r="F10" s="107">
        <f t="shared" si="1"/>
        <v>0.38095238095238093</v>
      </c>
      <c r="G10" s="89">
        <v>8</v>
      </c>
      <c r="H10" s="107">
        <f t="shared" si="2"/>
        <v>0.38095238095238093</v>
      </c>
      <c r="I10" s="89">
        <v>9</v>
      </c>
      <c r="J10" s="107">
        <f t="shared" si="3"/>
        <v>0.39130434782608697</v>
      </c>
      <c r="K10" s="107">
        <f t="shared" si="4"/>
        <v>0.40830227743271219</v>
      </c>
    </row>
    <row r="11" spans="1:11" s="27" customFormat="1" ht="30" customHeight="1">
      <c r="A11" s="26">
        <v>6</v>
      </c>
      <c r="B11" s="29" t="s">
        <v>87</v>
      </c>
      <c r="C11" s="89">
        <v>16</v>
      </c>
      <c r="D11" s="107">
        <f t="shared" si="0"/>
        <v>0.64</v>
      </c>
      <c r="E11" s="89">
        <v>12</v>
      </c>
      <c r="F11" s="107">
        <f t="shared" si="1"/>
        <v>0.5714285714285714</v>
      </c>
      <c r="G11" s="89">
        <v>14</v>
      </c>
      <c r="H11" s="107">
        <f t="shared" si="2"/>
        <v>0.66666666666666663</v>
      </c>
      <c r="I11" s="89">
        <v>13</v>
      </c>
      <c r="J11" s="107">
        <f t="shared" si="3"/>
        <v>0.56521739130434778</v>
      </c>
      <c r="K11" s="107">
        <f t="shared" si="4"/>
        <v>0.61082815734989637</v>
      </c>
    </row>
    <row r="12" spans="1:11" s="27" customFormat="1" ht="30" customHeight="1">
      <c r="A12" s="26">
        <v>7</v>
      </c>
      <c r="B12" s="29" t="s">
        <v>88</v>
      </c>
      <c r="C12" s="89">
        <v>9</v>
      </c>
      <c r="D12" s="107">
        <f t="shared" si="0"/>
        <v>0.36</v>
      </c>
      <c r="E12" s="89">
        <v>5</v>
      </c>
      <c r="F12" s="107">
        <f t="shared" si="1"/>
        <v>0.23809523809523808</v>
      </c>
      <c r="G12" s="89">
        <v>7</v>
      </c>
      <c r="H12" s="107">
        <f t="shared" si="2"/>
        <v>0.33333333333333331</v>
      </c>
      <c r="I12" s="89">
        <v>8</v>
      </c>
      <c r="J12" s="107">
        <f t="shared" si="3"/>
        <v>0.34782608695652173</v>
      </c>
      <c r="K12" s="107">
        <f t="shared" si="4"/>
        <v>0.31981366459627325</v>
      </c>
    </row>
    <row r="13" spans="1:11" s="27" customFormat="1" ht="30" customHeight="1">
      <c r="A13" s="26">
        <v>8</v>
      </c>
      <c r="B13" s="29" t="s">
        <v>89</v>
      </c>
      <c r="C13" s="89">
        <v>13</v>
      </c>
      <c r="D13" s="107">
        <f t="shared" si="0"/>
        <v>0.52</v>
      </c>
      <c r="E13" s="89">
        <v>10</v>
      </c>
      <c r="F13" s="107">
        <f t="shared" si="1"/>
        <v>0.47619047619047616</v>
      </c>
      <c r="G13" s="89">
        <v>10</v>
      </c>
      <c r="H13" s="107">
        <f t="shared" si="2"/>
        <v>0.47619047619047616</v>
      </c>
      <c r="I13" s="89">
        <v>11</v>
      </c>
      <c r="J13" s="107">
        <f t="shared" si="3"/>
        <v>0.47826086956521741</v>
      </c>
      <c r="K13" s="107">
        <f t="shared" si="4"/>
        <v>0.48766045548654247</v>
      </c>
    </row>
    <row r="14" spans="1:11" s="27" customFormat="1" ht="30" customHeight="1">
      <c r="A14" s="26">
        <v>9</v>
      </c>
      <c r="B14" s="29" t="s">
        <v>90</v>
      </c>
      <c r="C14" s="89">
        <v>13</v>
      </c>
      <c r="D14" s="107">
        <f t="shared" si="0"/>
        <v>0.52</v>
      </c>
      <c r="E14" s="89">
        <v>10</v>
      </c>
      <c r="F14" s="107">
        <f t="shared" si="1"/>
        <v>0.47619047619047616</v>
      </c>
      <c r="G14" s="89">
        <v>9</v>
      </c>
      <c r="H14" s="107">
        <f t="shared" si="2"/>
        <v>0.42857142857142855</v>
      </c>
      <c r="I14" s="89">
        <v>11</v>
      </c>
      <c r="J14" s="107">
        <f t="shared" si="3"/>
        <v>0.47826086956521741</v>
      </c>
      <c r="K14" s="107">
        <f t="shared" si="4"/>
        <v>0.47575569358178049</v>
      </c>
    </row>
    <row r="15" spans="1:11" s="27" customFormat="1" ht="30" customHeight="1">
      <c r="A15" s="26">
        <v>10</v>
      </c>
      <c r="B15" s="29" t="s">
        <v>91</v>
      </c>
      <c r="C15" s="89">
        <v>12</v>
      </c>
      <c r="D15" s="107">
        <f t="shared" si="0"/>
        <v>0.48</v>
      </c>
      <c r="E15" s="89">
        <v>9</v>
      </c>
      <c r="F15" s="107">
        <f t="shared" si="1"/>
        <v>0.42857142857142855</v>
      </c>
      <c r="G15" s="89">
        <v>8</v>
      </c>
      <c r="H15" s="107">
        <f t="shared" si="2"/>
        <v>0.38095238095238093</v>
      </c>
      <c r="I15" s="89">
        <v>11</v>
      </c>
      <c r="J15" s="107">
        <f t="shared" si="3"/>
        <v>0.47826086956521741</v>
      </c>
      <c r="K15" s="107">
        <f t="shared" si="4"/>
        <v>0.44194616977225676</v>
      </c>
    </row>
    <row r="16" spans="1:11" s="27" customFormat="1" ht="30" customHeight="1">
      <c r="A16" s="26">
        <v>11</v>
      </c>
      <c r="B16" s="29" t="s">
        <v>92</v>
      </c>
      <c r="C16" s="89">
        <v>12</v>
      </c>
      <c r="D16" s="107">
        <f t="shared" si="0"/>
        <v>0.48</v>
      </c>
      <c r="E16" s="89">
        <v>8</v>
      </c>
      <c r="F16" s="107">
        <f t="shared" si="1"/>
        <v>0.38095238095238093</v>
      </c>
      <c r="G16" s="89">
        <v>7</v>
      </c>
      <c r="H16" s="107">
        <f t="shared" si="2"/>
        <v>0.33333333333333331</v>
      </c>
      <c r="I16" s="89">
        <v>10</v>
      </c>
      <c r="J16" s="107">
        <f t="shared" si="3"/>
        <v>0.43478260869565216</v>
      </c>
      <c r="K16" s="107">
        <f t="shared" si="4"/>
        <v>0.40726708074534157</v>
      </c>
    </row>
    <row r="17" spans="1:11" s="27" customFormat="1" ht="30" customHeight="1">
      <c r="A17" s="26">
        <v>12</v>
      </c>
      <c r="B17" s="29" t="s">
        <v>93</v>
      </c>
      <c r="C17" s="89">
        <v>15</v>
      </c>
      <c r="D17" s="107">
        <f t="shared" si="0"/>
        <v>0.6</v>
      </c>
      <c r="E17" s="89">
        <v>12</v>
      </c>
      <c r="F17" s="107">
        <f t="shared" si="1"/>
        <v>0.5714285714285714</v>
      </c>
      <c r="G17" s="89">
        <v>12</v>
      </c>
      <c r="H17" s="107">
        <f t="shared" si="2"/>
        <v>0.5714285714285714</v>
      </c>
      <c r="I17" s="89">
        <v>13</v>
      </c>
      <c r="J17" s="107">
        <f t="shared" si="3"/>
        <v>0.56521739130434778</v>
      </c>
      <c r="K17" s="107">
        <f t="shared" si="4"/>
        <v>0.57701863354037264</v>
      </c>
    </row>
    <row r="18" spans="1:11" s="27" customFormat="1" ht="30" customHeight="1">
      <c r="A18" s="26">
        <v>13</v>
      </c>
      <c r="B18" s="29" t="s">
        <v>94</v>
      </c>
      <c r="C18" s="89">
        <v>19</v>
      </c>
      <c r="D18" s="107">
        <f t="shared" si="0"/>
        <v>0.76</v>
      </c>
      <c r="E18" s="89">
        <v>17</v>
      </c>
      <c r="F18" s="107">
        <f t="shared" si="1"/>
        <v>0.80952380952380953</v>
      </c>
      <c r="G18" s="89">
        <v>16</v>
      </c>
      <c r="H18" s="107">
        <f t="shared" si="2"/>
        <v>0.76190476190476186</v>
      </c>
      <c r="I18" s="89">
        <v>18</v>
      </c>
      <c r="J18" s="107">
        <f t="shared" si="3"/>
        <v>0.78260869565217395</v>
      </c>
      <c r="K18" s="107">
        <f t="shared" si="4"/>
        <v>0.77850931677018631</v>
      </c>
    </row>
    <row r="19" spans="1:11" s="27" customFormat="1" ht="30" customHeight="1">
      <c r="A19" s="26">
        <v>14</v>
      </c>
      <c r="B19" s="29" t="s">
        <v>95</v>
      </c>
      <c r="C19" s="89">
        <v>20</v>
      </c>
      <c r="D19" s="107">
        <f t="shared" si="0"/>
        <v>0.8</v>
      </c>
      <c r="E19" s="89">
        <v>17</v>
      </c>
      <c r="F19" s="107">
        <f t="shared" si="1"/>
        <v>0.80952380952380953</v>
      </c>
      <c r="G19" s="89">
        <v>16</v>
      </c>
      <c r="H19" s="107">
        <f t="shared" si="2"/>
        <v>0.76190476190476186</v>
      </c>
      <c r="I19" s="89">
        <v>18</v>
      </c>
      <c r="J19" s="107">
        <f t="shared" si="3"/>
        <v>0.78260869565217395</v>
      </c>
      <c r="K19" s="107">
        <f t="shared" si="4"/>
        <v>0.78850931677018632</v>
      </c>
    </row>
    <row r="20" spans="1:11" s="27" customFormat="1" ht="30" customHeight="1">
      <c r="A20" s="26">
        <v>15</v>
      </c>
      <c r="B20" s="29" t="s">
        <v>96</v>
      </c>
      <c r="C20" s="89">
        <v>14</v>
      </c>
      <c r="D20" s="107">
        <f t="shared" si="0"/>
        <v>0.56000000000000005</v>
      </c>
      <c r="E20" s="89">
        <v>14</v>
      </c>
      <c r="F20" s="107">
        <f t="shared" si="1"/>
        <v>0.66666666666666663</v>
      </c>
      <c r="G20" s="89">
        <v>11</v>
      </c>
      <c r="H20" s="107">
        <f t="shared" si="2"/>
        <v>0.52380952380952384</v>
      </c>
      <c r="I20" s="89">
        <v>15</v>
      </c>
      <c r="J20" s="107">
        <f t="shared" si="3"/>
        <v>0.65217391304347827</v>
      </c>
      <c r="K20" s="107">
        <f t="shared" si="4"/>
        <v>0.6006625258799172</v>
      </c>
    </row>
    <row r="21" spans="1:11" s="27" customFormat="1" ht="30" customHeight="1">
      <c r="A21" s="26">
        <v>16</v>
      </c>
      <c r="B21" s="29" t="s">
        <v>97</v>
      </c>
      <c r="C21" s="89">
        <v>20</v>
      </c>
      <c r="D21" s="107">
        <f t="shared" si="0"/>
        <v>0.8</v>
      </c>
      <c r="E21" s="89">
        <v>19</v>
      </c>
      <c r="F21" s="107">
        <f t="shared" si="1"/>
        <v>0.90476190476190477</v>
      </c>
      <c r="G21" s="89">
        <v>18</v>
      </c>
      <c r="H21" s="107">
        <f t="shared" si="2"/>
        <v>0.8571428571428571</v>
      </c>
      <c r="I21" s="89">
        <v>20</v>
      </c>
      <c r="J21" s="107">
        <f t="shared" si="3"/>
        <v>0.86956521739130432</v>
      </c>
      <c r="K21" s="107">
        <f t="shared" si="4"/>
        <v>0.85786749482401659</v>
      </c>
    </row>
    <row r="22" spans="1:11" s="27" customFormat="1" ht="30" customHeight="1">
      <c r="A22" s="26">
        <v>17</v>
      </c>
      <c r="B22" s="29" t="s">
        <v>98</v>
      </c>
      <c r="C22" s="89">
        <v>14</v>
      </c>
      <c r="D22" s="107">
        <f t="shared" si="0"/>
        <v>0.56000000000000005</v>
      </c>
      <c r="E22" s="89">
        <v>10</v>
      </c>
      <c r="F22" s="107">
        <f t="shared" si="1"/>
        <v>0.47619047619047616</v>
      </c>
      <c r="G22" s="89">
        <v>10</v>
      </c>
      <c r="H22" s="107">
        <f t="shared" si="2"/>
        <v>0.47619047619047616</v>
      </c>
      <c r="I22" s="89">
        <v>11</v>
      </c>
      <c r="J22" s="107">
        <f t="shared" si="3"/>
        <v>0.47826086956521741</v>
      </c>
      <c r="K22" s="107">
        <f t="shared" si="4"/>
        <v>0.49766045548654247</v>
      </c>
    </row>
    <row r="23" spans="1:11" s="27" customFormat="1" ht="30" customHeight="1">
      <c r="A23" s="26">
        <v>18</v>
      </c>
      <c r="B23" s="29" t="s">
        <v>99</v>
      </c>
      <c r="C23" s="89">
        <v>19</v>
      </c>
      <c r="D23" s="107">
        <f t="shared" si="0"/>
        <v>0.76</v>
      </c>
      <c r="E23" s="89">
        <v>17</v>
      </c>
      <c r="F23" s="107">
        <f t="shared" si="1"/>
        <v>0.80952380952380953</v>
      </c>
      <c r="G23" s="89">
        <v>15</v>
      </c>
      <c r="H23" s="107">
        <f t="shared" si="2"/>
        <v>0.7142857142857143</v>
      </c>
      <c r="I23" s="89">
        <v>18</v>
      </c>
      <c r="J23" s="107">
        <f t="shared" si="3"/>
        <v>0.78260869565217395</v>
      </c>
      <c r="K23" s="107">
        <f t="shared" si="4"/>
        <v>0.76660455486542445</v>
      </c>
    </row>
    <row r="24" spans="1:11" s="27" customFormat="1" ht="30" customHeight="1">
      <c r="A24" s="26">
        <v>19</v>
      </c>
      <c r="B24" s="29" t="s">
        <v>100</v>
      </c>
      <c r="C24" s="89">
        <v>11</v>
      </c>
      <c r="D24" s="107">
        <f t="shared" si="0"/>
        <v>0.44</v>
      </c>
      <c r="E24" s="89">
        <v>10</v>
      </c>
      <c r="F24" s="107">
        <f t="shared" si="1"/>
        <v>0.47619047619047616</v>
      </c>
      <c r="G24" s="89">
        <v>8</v>
      </c>
      <c r="H24" s="107">
        <f t="shared" si="2"/>
        <v>0.38095238095238093</v>
      </c>
      <c r="I24" s="89">
        <v>11</v>
      </c>
      <c r="J24" s="107">
        <f t="shared" si="3"/>
        <v>0.47826086956521741</v>
      </c>
      <c r="K24" s="107">
        <f t="shared" si="4"/>
        <v>0.44385093167701861</v>
      </c>
    </row>
    <row r="25" spans="1:11" s="27" customFormat="1" ht="30" customHeight="1">
      <c r="A25" s="26">
        <v>20</v>
      </c>
      <c r="B25" s="29" t="s">
        <v>101</v>
      </c>
      <c r="C25" s="89">
        <v>11</v>
      </c>
      <c r="D25" s="107">
        <f t="shared" si="0"/>
        <v>0.44</v>
      </c>
      <c r="E25" s="89">
        <v>10</v>
      </c>
      <c r="F25" s="107">
        <f t="shared" si="1"/>
        <v>0.47619047619047616</v>
      </c>
      <c r="G25" s="89">
        <v>9</v>
      </c>
      <c r="H25" s="107">
        <f t="shared" si="2"/>
        <v>0.42857142857142855</v>
      </c>
      <c r="I25" s="89">
        <v>11</v>
      </c>
      <c r="J25" s="107">
        <f t="shared" si="3"/>
        <v>0.47826086956521741</v>
      </c>
      <c r="K25" s="107">
        <f t="shared" si="4"/>
        <v>0.45575569358178059</v>
      </c>
    </row>
    <row r="26" spans="1:11" s="27" customFormat="1" ht="30" customHeight="1">
      <c r="A26" s="26">
        <v>21</v>
      </c>
      <c r="B26" s="29" t="s">
        <v>102</v>
      </c>
      <c r="C26" s="89">
        <v>10</v>
      </c>
      <c r="D26" s="107">
        <f t="shared" si="0"/>
        <v>0.4</v>
      </c>
      <c r="E26" s="89">
        <v>9</v>
      </c>
      <c r="F26" s="107">
        <f t="shared" si="1"/>
        <v>0.42857142857142855</v>
      </c>
      <c r="G26" s="89">
        <v>7</v>
      </c>
      <c r="H26" s="107">
        <f t="shared" si="2"/>
        <v>0.33333333333333331</v>
      </c>
      <c r="I26" s="89">
        <v>10</v>
      </c>
      <c r="J26" s="107">
        <f t="shared" si="3"/>
        <v>0.43478260869565216</v>
      </c>
      <c r="K26" s="107">
        <f t="shared" si="4"/>
        <v>0.39917184265010347</v>
      </c>
    </row>
    <row r="27" spans="1:11" s="27" customFormat="1" ht="30" customHeight="1">
      <c r="A27" s="26">
        <v>22</v>
      </c>
      <c r="B27" s="29" t="s">
        <v>103</v>
      </c>
      <c r="C27" s="89">
        <v>9</v>
      </c>
      <c r="D27" s="107">
        <f t="shared" si="0"/>
        <v>0.36</v>
      </c>
      <c r="E27" s="89">
        <v>7</v>
      </c>
      <c r="F27" s="107">
        <f t="shared" si="1"/>
        <v>0.33333333333333331</v>
      </c>
      <c r="G27" s="89">
        <v>6</v>
      </c>
      <c r="H27" s="107">
        <f t="shared" si="2"/>
        <v>0.2857142857142857</v>
      </c>
      <c r="I27" s="89">
        <v>9</v>
      </c>
      <c r="J27" s="107">
        <f t="shared" si="3"/>
        <v>0.39130434782608697</v>
      </c>
      <c r="K27" s="107">
        <f t="shared" si="4"/>
        <v>0.34258799171842652</v>
      </c>
    </row>
    <row r="28" spans="1:11" s="27" customFormat="1" ht="30" customHeight="1">
      <c r="A28" s="26">
        <v>23</v>
      </c>
      <c r="B28" s="29" t="s">
        <v>104</v>
      </c>
      <c r="C28" s="89">
        <v>9</v>
      </c>
      <c r="D28" s="107">
        <f t="shared" si="0"/>
        <v>0.36</v>
      </c>
      <c r="E28" s="89">
        <v>7</v>
      </c>
      <c r="F28" s="107">
        <f t="shared" si="1"/>
        <v>0.33333333333333331</v>
      </c>
      <c r="G28" s="89">
        <v>3</v>
      </c>
      <c r="H28" s="107">
        <f t="shared" si="2"/>
        <v>0.14285714285714285</v>
      </c>
      <c r="I28" s="89">
        <v>9</v>
      </c>
      <c r="J28" s="107">
        <f t="shared" si="3"/>
        <v>0.39130434782608697</v>
      </c>
      <c r="K28" s="107">
        <f t="shared" si="4"/>
        <v>0.30687370600414077</v>
      </c>
    </row>
    <row r="29" spans="1:11" s="27" customFormat="1" ht="30" customHeight="1">
      <c r="A29" s="26">
        <v>24</v>
      </c>
      <c r="B29" s="29" t="s">
        <v>105</v>
      </c>
      <c r="C29" s="89">
        <v>14</v>
      </c>
      <c r="D29" s="107">
        <f t="shared" si="0"/>
        <v>0.56000000000000005</v>
      </c>
      <c r="E29" s="89">
        <v>10</v>
      </c>
      <c r="F29" s="107">
        <f t="shared" si="1"/>
        <v>0.47619047619047616</v>
      </c>
      <c r="G29" s="89">
        <v>12</v>
      </c>
      <c r="H29" s="107">
        <f t="shared" si="2"/>
        <v>0.5714285714285714</v>
      </c>
      <c r="I29" s="89">
        <v>11</v>
      </c>
      <c r="J29" s="107">
        <f t="shared" si="3"/>
        <v>0.47826086956521741</v>
      </c>
      <c r="K29" s="107">
        <f t="shared" si="4"/>
        <v>0.52146997929606631</v>
      </c>
    </row>
    <row r="30" spans="1:11" s="27" customFormat="1" ht="30" customHeight="1">
      <c r="A30" s="26">
        <v>25</v>
      </c>
      <c r="B30" s="29" t="s">
        <v>106</v>
      </c>
      <c r="C30" s="89">
        <v>13</v>
      </c>
      <c r="D30" s="107">
        <f t="shared" si="0"/>
        <v>0.52</v>
      </c>
      <c r="E30" s="89">
        <v>10</v>
      </c>
      <c r="F30" s="107">
        <f t="shared" si="1"/>
        <v>0.47619047619047616</v>
      </c>
      <c r="G30" s="89">
        <v>7</v>
      </c>
      <c r="H30" s="107">
        <f t="shared" si="2"/>
        <v>0.33333333333333331</v>
      </c>
      <c r="I30" s="89">
        <v>12</v>
      </c>
      <c r="J30" s="107">
        <f t="shared" si="3"/>
        <v>0.52173913043478259</v>
      </c>
      <c r="K30" s="107">
        <f t="shared" si="4"/>
        <v>0.46281573498964801</v>
      </c>
    </row>
    <row r="31" spans="1:11" s="27" customFormat="1" ht="30" customHeight="1">
      <c r="A31" s="26">
        <v>26</v>
      </c>
      <c r="B31" s="29" t="s">
        <v>107</v>
      </c>
      <c r="C31" s="89">
        <v>14</v>
      </c>
      <c r="D31" s="107">
        <f t="shared" si="0"/>
        <v>0.56000000000000005</v>
      </c>
      <c r="E31" s="89">
        <v>11</v>
      </c>
      <c r="F31" s="107">
        <f t="shared" si="1"/>
        <v>0.52380952380952384</v>
      </c>
      <c r="G31" s="89">
        <v>13</v>
      </c>
      <c r="H31" s="107">
        <f t="shared" si="2"/>
        <v>0.61904761904761907</v>
      </c>
      <c r="I31" s="89">
        <v>12</v>
      </c>
      <c r="J31" s="107">
        <f t="shared" si="3"/>
        <v>0.52173913043478259</v>
      </c>
      <c r="K31" s="107">
        <f t="shared" si="4"/>
        <v>0.55614906832298139</v>
      </c>
    </row>
    <row r="32" spans="1:11" s="27" customFormat="1" ht="30" customHeight="1">
      <c r="A32" s="26">
        <v>27</v>
      </c>
      <c r="B32" s="29" t="s">
        <v>114</v>
      </c>
      <c r="C32" s="89">
        <v>12</v>
      </c>
      <c r="D32" s="107">
        <f t="shared" si="0"/>
        <v>0.48</v>
      </c>
      <c r="E32" s="89">
        <v>13</v>
      </c>
      <c r="F32" s="107">
        <f t="shared" si="1"/>
        <v>0.61904761904761907</v>
      </c>
      <c r="G32" s="89">
        <v>11</v>
      </c>
      <c r="H32" s="107">
        <f t="shared" si="2"/>
        <v>0.52380952380952384</v>
      </c>
      <c r="I32" s="89">
        <v>14</v>
      </c>
      <c r="J32" s="107">
        <f t="shared" si="3"/>
        <v>0.60869565217391308</v>
      </c>
      <c r="K32" s="107">
        <f t="shared" si="4"/>
        <v>0.55788819875776396</v>
      </c>
    </row>
    <row r="33" spans="1:11" s="27" customFormat="1" ht="30" customHeight="1">
      <c r="A33" s="26">
        <v>28</v>
      </c>
      <c r="B33" s="29" t="s">
        <v>108</v>
      </c>
      <c r="C33" s="89">
        <v>17</v>
      </c>
      <c r="D33" s="107">
        <f t="shared" si="0"/>
        <v>0.68</v>
      </c>
      <c r="E33" s="89">
        <v>12</v>
      </c>
      <c r="F33" s="107">
        <f t="shared" si="1"/>
        <v>0.5714285714285714</v>
      </c>
      <c r="G33" s="89">
        <v>13</v>
      </c>
      <c r="H33" s="107">
        <f t="shared" si="2"/>
        <v>0.61904761904761907</v>
      </c>
      <c r="I33" s="89">
        <v>13</v>
      </c>
      <c r="J33" s="107">
        <f t="shared" si="3"/>
        <v>0.56521739130434778</v>
      </c>
      <c r="K33" s="107">
        <f t="shared" si="4"/>
        <v>0.60892339544513452</v>
      </c>
    </row>
    <row r="34" spans="1:11" s="27" customFormat="1" ht="30" customHeight="1">
      <c r="A34" s="26">
        <v>29</v>
      </c>
      <c r="B34" s="29" t="s">
        <v>109</v>
      </c>
      <c r="C34" s="89">
        <v>14</v>
      </c>
      <c r="D34" s="107">
        <f t="shared" si="0"/>
        <v>0.56000000000000005</v>
      </c>
      <c r="E34" s="89">
        <v>9</v>
      </c>
      <c r="F34" s="107">
        <f t="shared" si="1"/>
        <v>0.42857142857142855</v>
      </c>
      <c r="G34" s="89">
        <v>10</v>
      </c>
      <c r="H34" s="107">
        <f t="shared" si="2"/>
        <v>0.47619047619047616</v>
      </c>
      <c r="I34" s="89">
        <v>11</v>
      </c>
      <c r="J34" s="107">
        <f t="shared" si="3"/>
        <v>0.47826086956521741</v>
      </c>
      <c r="K34" s="107">
        <f t="shared" si="4"/>
        <v>0.4857556935817805</v>
      </c>
    </row>
    <row r="35" spans="1:11" s="27" customFormat="1" ht="30" customHeight="1">
      <c r="A35" s="26">
        <v>30</v>
      </c>
      <c r="B35" s="29" t="s">
        <v>110</v>
      </c>
      <c r="C35" s="89">
        <v>12</v>
      </c>
      <c r="D35" s="107">
        <f t="shared" si="0"/>
        <v>0.48</v>
      </c>
      <c r="E35" s="89">
        <v>9</v>
      </c>
      <c r="F35" s="107">
        <f t="shared" si="1"/>
        <v>0.42857142857142855</v>
      </c>
      <c r="G35" s="89">
        <v>10</v>
      </c>
      <c r="H35" s="107">
        <f t="shared" si="2"/>
        <v>0.47619047619047616</v>
      </c>
      <c r="I35" s="89">
        <v>11</v>
      </c>
      <c r="J35" s="107">
        <f t="shared" si="3"/>
        <v>0.47826086956521741</v>
      </c>
      <c r="K35" s="107">
        <f t="shared" si="4"/>
        <v>0.46575569358178048</v>
      </c>
    </row>
    <row r="36" spans="1:11" s="27" customFormat="1" ht="30" customHeight="1">
      <c r="A36" s="26">
        <v>31</v>
      </c>
      <c r="B36" s="29" t="s">
        <v>111</v>
      </c>
      <c r="C36" s="89">
        <v>15</v>
      </c>
      <c r="D36" s="107">
        <f t="shared" si="0"/>
        <v>0.6</v>
      </c>
      <c r="E36" s="89">
        <v>12</v>
      </c>
      <c r="F36" s="107">
        <f t="shared" si="1"/>
        <v>0.5714285714285714</v>
      </c>
      <c r="G36" s="89">
        <v>10</v>
      </c>
      <c r="H36" s="107">
        <f t="shared" si="2"/>
        <v>0.47619047619047616</v>
      </c>
      <c r="I36" s="89">
        <v>10</v>
      </c>
      <c r="J36" s="107">
        <f t="shared" si="3"/>
        <v>0.43478260869565216</v>
      </c>
      <c r="K36" s="107">
        <f t="shared" si="4"/>
        <v>0.52060041407867497</v>
      </c>
    </row>
    <row r="37" spans="1:11" s="27" customFormat="1" ht="30" customHeight="1">
      <c r="A37" s="26">
        <v>32</v>
      </c>
      <c r="B37" s="29" t="s">
        <v>112</v>
      </c>
      <c r="C37" s="89">
        <v>14</v>
      </c>
      <c r="D37" s="107">
        <f t="shared" si="0"/>
        <v>0.56000000000000005</v>
      </c>
      <c r="E37" s="89">
        <v>10</v>
      </c>
      <c r="F37" s="107">
        <f t="shared" si="1"/>
        <v>0.47619047619047616</v>
      </c>
      <c r="G37" s="89">
        <v>13</v>
      </c>
      <c r="H37" s="107">
        <f t="shared" si="2"/>
        <v>0.61904761904761907</v>
      </c>
      <c r="I37" s="89">
        <v>12</v>
      </c>
      <c r="J37" s="107">
        <f t="shared" si="3"/>
        <v>0.52173913043478259</v>
      </c>
      <c r="K37" s="107">
        <f t="shared" si="4"/>
        <v>0.54424430641821953</v>
      </c>
    </row>
    <row r="38" spans="1:11" s="27" customFormat="1" ht="30" customHeight="1">
      <c r="A38" s="26">
        <v>33</v>
      </c>
      <c r="B38" s="29" t="s">
        <v>113</v>
      </c>
      <c r="C38" s="89">
        <v>16</v>
      </c>
      <c r="D38" s="107">
        <f t="shared" si="0"/>
        <v>0.64</v>
      </c>
      <c r="E38" s="89">
        <v>15</v>
      </c>
      <c r="F38" s="107">
        <f t="shared" si="1"/>
        <v>0.7142857142857143</v>
      </c>
      <c r="G38" s="89">
        <v>10</v>
      </c>
      <c r="H38" s="107">
        <f t="shared" si="2"/>
        <v>0.47619047619047616</v>
      </c>
      <c r="I38" s="89">
        <v>15</v>
      </c>
      <c r="J38" s="107">
        <f t="shared" si="3"/>
        <v>0.65217391304347827</v>
      </c>
      <c r="K38" s="107">
        <f t="shared" si="4"/>
        <v>0.62066252587991722</v>
      </c>
    </row>
    <row r="39" spans="1:11" s="27" customFormat="1" ht="30" customHeight="1">
      <c r="A39" s="26">
        <v>34</v>
      </c>
      <c r="B39" s="29" t="s">
        <v>750</v>
      </c>
      <c r="C39" s="89">
        <v>6</v>
      </c>
      <c r="D39" s="107">
        <f t="shared" si="0"/>
        <v>0.24</v>
      </c>
      <c r="E39" s="89">
        <v>4</v>
      </c>
      <c r="F39" s="107">
        <f t="shared" si="1"/>
        <v>0.19047619047619047</v>
      </c>
      <c r="G39" s="89">
        <v>9</v>
      </c>
      <c r="H39" s="107">
        <f t="shared" si="2"/>
        <v>0.42857142857142855</v>
      </c>
      <c r="I39" s="89">
        <v>7</v>
      </c>
      <c r="J39" s="107">
        <f t="shared" si="3"/>
        <v>0.30434782608695654</v>
      </c>
      <c r="K39" s="107">
        <f t="shared" si="4"/>
        <v>0.2908488612836439</v>
      </c>
    </row>
    <row r="40" spans="1:11" s="27" customFormat="1" ht="30" customHeight="1">
      <c r="A40" s="26">
        <v>35</v>
      </c>
      <c r="B40" s="29" t="s">
        <v>1021</v>
      </c>
      <c r="C40" s="89">
        <v>6</v>
      </c>
      <c r="D40" s="107">
        <f t="shared" si="0"/>
        <v>0.24</v>
      </c>
      <c r="E40" s="89">
        <v>5</v>
      </c>
      <c r="F40" s="107">
        <f t="shared" si="1"/>
        <v>0.23809523809523808</v>
      </c>
      <c r="G40" s="89">
        <v>9</v>
      </c>
      <c r="H40" s="107">
        <f t="shared" si="2"/>
        <v>0.42857142857142855</v>
      </c>
      <c r="I40" s="89">
        <v>7</v>
      </c>
      <c r="J40" s="107">
        <f t="shared" si="3"/>
        <v>0.30434782608695654</v>
      </c>
      <c r="K40" s="107">
        <f t="shared" si="4"/>
        <v>0.30275362318840582</v>
      </c>
    </row>
    <row r="41" spans="1:11" ht="24.95" customHeight="1">
      <c r="B41" s="110" t="s">
        <v>1071</v>
      </c>
    </row>
  </sheetData>
  <mergeCells count="5">
    <mergeCell ref="A1:J1"/>
    <mergeCell ref="C2:D2"/>
    <mergeCell ref="E2:F2"/>
    <mergeCell ref="G2:H2"/>
    <mergeCell ref="I2:J2"/>
  </mergeCells>
  <printOptions horizontalCentered="1" verticalCentered="1"/>
  <pageMargins left="0.2" right="0.25" top="0.25" bottom="0.25" header="0.3" footer="0.3"/>
  <pageSetup paperSize="9" scale="7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>
      <selection activeCell="B32" sqref="B32"/>
    </sheetView>
  </sheetViews>
  <sheetFormatPr defaultRowHeight="24.95" customHeight="1"/>
  <cols>
    <col min="1" max="1" width="7.42578125" style="1" bestFit="1" customWidth="1"/>
    <col min="2" max="2" width="27.28515625" style="11" bestFit="1" customWidth="1"/>
    <col min="4" max="4" width="9.140625" style="116"/>
    <col min="5" max="5" width="11.7109375" customWidth="1"/>
    <col min="6" max="6" width="10.5703125" style="116" customWidth="1"/>
    <col min="7" max="7" width="14" customWidth="1"/>
    <col min="8" max="8" width="13.42578125" style="116" customWidth="1"/>
    <col min="9" max="9" width="10.7109375" customWidth="1"/>
    <col min="10" max="10" width="10.140625" style="116" customWidth="1"/>
    <col min="11" max="11" width="9.140625" style="116"/>
  </cols>
  <sheetData>
    <row r="1" spans="1:11" ht="24.95" customHeight="1">
      <c r="A1" s="135" t="s">
        <v>773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ht="24.95" customHeight="1">
      <c r="A2" s="77"/>
      <c r="B2" s="78" t="s">
        <v>407</v>
      </c>
      <c r="C2" s="132" t="s">
        <v>448</v>
      </c>
      <c r="D2" s="132"/>
      <c r="E2" s="132" t="s">
        <v>1064</v>
      </c>
      <c r="F2" s="132"/>
      <c r="G2" s="132" t="s">
        <v>1065</v>
      </c>
      <c r="H2" s="132"/>
      <c r="I2" s="132" t="s">
        <v>1066</v>
      </c>
      <c r="J2" s="132"/>
      <c r="K2" s="79"/>
    </row>
    <row r="3" spans="1:11" ht="24.95" customHeight="1">
      <c r="A3" s="63"/>
      <c r="B3" s="6" t="s">
        <v>1040</v>
      </c>
      <c r="C3" s="76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1" ht="24.95" customHeight="1">
      <c r="A4" s="80"/>
      <c r="B4" s="81" t="s">
        <v>1042</v>
      </c>
      <c r="C4" s="82">
        <v>25</v>
      </c>
      <c r="D4" s="83"/>
      <c r="E4" s="82">
        <v>21</v>
      </c>
      <c r="F4" s="83"/>
      <c r="G4" s="82">
        <v>21</v>
      </c>
      <c r="H4" s="83"/>
      <c r="I4" s="82">
        <v>23</v>
      </c>
      <c r="J4" s="84"/>
      <c r="K4" s="52" t="s">
        <v>1043</v>
      </c>
    </row>
    <row r="5" spans="1:11" ht="20.25" customHeight="1">
      <c r="A5" s="48" t="s">
        <v>480</v>
      </c>
      <c r="B5" s="49" t="s">
        <v>475</v>
      </c>
      <c r="C5" s="3"/>
      <c r="D5" s="115"/>
      <c r="E5" s="3"/>
      <c r="F5" s="115"/>
      <c r="G5" s="3"/>
      <c r="H5" s="115"/>
      <c r="I5" s="3"/>
      <c r="J5" s="115"/>
      <c r="K5" s="115"/>
    </row>
    <row r="6" spans="1:11" s="22" customFormat="1" ht="24.95" customHeight="1">
      <c r="A6" s="19">
        <v>1</v>
      </c>
      <c r="B6" s="28" t="s">
        <v>115</v>
      </c>
      <c r="C6" s="91">
        <v>12</v>
      </c>
      <c r="D6" s="114">
        <f>C6/25</f>
        <v>0.48</v>
      </c>
      <c r="E6" s="91">
        <v>9</v>
      </c>
      <c r="F6" s="114">
        <f>E6/21</f>
        <v>0.42857142857142855</v>
      </c>
      <c r="G6" s="91">
        <v>8</v>
      </c>
      <c r="H6" s="114">
        <f>G6/21</f>
        <v>0.38095238095238093</v>
      </c>
      <c r="I6" s="91">
        <v>11</v>
      </c>
      <c r="J6" s="114">
        <f>I6/23</f>
        <v>0.47826086956521741</v>
      </c>
      <c r="K6" s="114">
        <f>(D6+F6+H6+J6)/4</f>
        <v>0.44194616977225676</v>
      </c>
    </row>
    <row r="7" spans="1:11" s="22" customFormat="1" ht="24.95" customHeight="1">
      <c r="A7" s="19">
        <v>2</v>
      </c>
      <c r="B7" s="28" t="s">
        <v>28</v>
      </c>
      <c r="C7" s="91">
        <v>20</v>
      </c>
      <c r="D7" s="114">
        <f t="shared" ref="D7:D31" si="0">C7/25</f>
        <v>0.8</v>
      </c>
      <c r="E7" s="91">
        <v>18</v>
      </c>
      <c r="F7" s="114">
        <f t="shared" ref="F7:F31" si="1">E7/21</f>
        <v>0.8571428571428571</v>
      </c>
      <c r="G7" s="91">
        <v>17</v>
      </c>
      <c r="H7" s="114">
        <f t="shared" ref="H7:H31" si="2">G7/21</f>
        <v>0.80952380952380953</v>
      </c>
      <c r="I7" s="91">
        <v>19</v>
      </c>
      <c r="J7" s="114">
        <f t="shared" ref="J7:J31" si="3">I7/23</f>
        <v>0.82608695652173914</v>
      </c>
      <c r="K7" s="114">
        <f t="shared" ref="K7:K31" si="4">(D7+F7+H7+J7)/4</f>
        <v>0.82318840579710151</v>
      </c>
    </row>
    <row r="8" spans="1:11" s="22" customFormat="1" ht="24.95" customHeight="1">
      <c r="A8" s="19">
        <v>3</v>
      </c>
      <c r="B8" s="28" t="s">
        <v>116</v>
      </c>
      <c r="C8" s="91">
        <v>10</v>
      </c>
      <c r="D8" s="114">
        <f t="shared" si="0"/>
        <v>0.4</v>
      </c>
      <c r="E8" s="91">
        <v>6</v>
      </c>
      <c r="F8" s="114">
        <f t="shared" si="1"/>
        <v>0.2857142857142857</v>
      </c>
      <c r="G8" s="91">
        <v>8</v>
      </c>
      <c r="H8" s="114">
        <f t="shared" si="2"/>
        <v>0.38095238095238093</v>
      </c>
      <c r="I8" s="91">
        <v>7</v>
      </c>
      <c r="J8" s="114">
        <f t="shared" si="3"/>
        <v>0.30434782608695654</v>
      </c>
      <c r="K8" s="114">
        <f t="shared" si="4"/>
        <v>0.3427536231884058</v>
      </c>
    </row>
    <row r="9" spans="1:11" s="22" customFormat="1" ht="24.95" customHeight="1">
      <c r="A9" s="19">
        <v>4</v>
      </c>
      <c r="B9" s="28" t="s">
        <v>117</v>
      </c>
      <c r="C9" s="91">
        <v>13</v>
      </c>
      <c r="D9" s="114">
        <f t="shared" si="0"/>
        <v>0.52</v>
      </c>
      <c r="E9" s="91">
        <v>10</v>
      </c>
      <c r="F9" s="114">
        <f t="shared" si="1"/>
        <v>0.47619047619047616</v>
      </c>
      <c r="G9" s="91">
        <v>9</v>
      </c>
      <c r="H9" s="114">
        <f t="shared" si="2"/>
        <v>0.42857142857142855</v>
      </c>
      <c r="I9" s="91">
        <v>11</v>
      </c>
      <c r="J9" s="114">
        <f t="shared" si="3"/>
        <v>0.47826086956521741</v>
      </c>
      <c r="K9" s="114">
        <f t="shared" si="4"/>
        <v>0.47575569358178049</v>
      </c>
    </row>
    <row r="10" spans="1:11" s="22" customFormat="1" ht="24.95" customHeight="1">
      <c r="A10" s="19">
        <v>5</v>
      </c>
      <c r="B10" s="28" t="s">
        <v>118</v>
      </c>
      <c r="C10" s="91">
        <v>14</v>
      </c>
      <c r="D10" s="114">
        <f t="shared" si="0"/>
        <v>0.56000000000000005</v>
      </c>
      <c r="E10" s="91">
        <v>11</v>
      </c>
      <c r="F10" s="114">
        <f t="shared" si="1"/>
        <v>0.52380952380952384</v>
      </c>
      <c r="G10" s="91">
        <v>11</v>
      </c>
      <c r="H10" s="114">
        <f t="shared" si="2"/>
        <v>0.52380952380952384</v>
      </c>
      <c r="I10" s="91">
        <v>12</v>
      </c>
      <c r="J10" s="114">
        <f t="shared" si="3"/>
        <v>0.52173913043478259</v>
      </c>
      <c r="K10" s="114">
        <f t="shared" si="4"/>
        <v>0.53233954451345755</v>
      </c>
    </row>
    <row r="11" spans="1:11" s="22" customFormat="1" ht="24.95" customHeight="1">
      <c r="A11" s="19">
        <v>6</v>
      </c>
      <c r="B11" s="28" t="s">
        <v>119</v>
      </c>
      <c r="C11" s="91">
        <v>14</v>
      </c>
      <c r="D11" s="114">
        <f t="shared" si="0"/>
        <v>0.56000000000000005</v>
      </c>
      <c r="E11" s="91">
        <v>13</v>
      </c>
      <c r="F11" s="114">
        <f t="shared" si="1"/>
        <v>0.61904761904761907</v>
      </c>
      <c r="G11" s="91">
        <v>10</v>
      </c>
      <c r="H11" s="114">
        <f t="shared" si="2"/>
        <v>0.47619047619047616</v>
      </c>
      <c r="I11" s="91">
        <v>14</v>
      </c>
      <c r="J11" s="114">
        <f t="shared" si="3"/>
        <v>0.60869565217391308</v>
      </c>
      <c r="K11" s="114">
        <f t="shared" si="4"/>
        <v>0.56598343685300212</v>
      </c>
    </row>
    <row r="12" spans="1:11" s="22" customFormat="1" ht="24.95" customHeight="1">
      <c r="A12" s="19">
        <v>7</v>
      </c>
      <c r="B12" s="28" t="s">
        <v>120</v>
      </c>
      <c r="C12" s="91">
        <v>16</v>
      </c>
      <c r="D12" s="114">
        <f t="shared" si="0"/>
        <v>0.64</v>
      </c>
      <c r="E12" s="91">
        <v>14</v>
      </c>
      <c r="F12" s="114">
        <f t="shared" si="1"/>
        <v>0.66666666666666663</v>
      </c>
      <c r="G12" s="91">
        <v>13</v>
      </c>
      <c r="H12" s="114">
        <f t="shared" si="2"/>
        <v>0.61904761904761907</v>
      </c>
      <c r="I12" s="91">
        <v>15</v>
      </c>
      <c r="J12" s="114">
        <f t="shared" si="3"/>
        <v>0.65217391304347827</v>
      </c>
      <c r="K12" s="114">
        <f t="shared" si="4"/>
        <v>0.64447204968944094</v>
      </c>
    </row>
    <row r="13" spans="1:11" s="22" customFormat="1" ht="24.95" customHeight="1">
      <c r="A13" s="19">
        <v>8</v>
      </c>
      <c r="B13" s="28" t="s">
        <v>121</v>
      </c>
      <c r="C13" s="91">
        <v>11</v>
      </c>
      <c r="D13" s="114">
        <f t="shared" si="0"/>
        <v>0.44</v>
      </c>
      <c r="E13" s="91">
        <v>8</v>
      </c>
      <c r="F13" s="114">
        <f t="shared" si="1"/>
        <v>0.38095238095238093</v>
      </c>
      <c r="G13" s="91">
        <v>10</v>
      </c>
      <c r="H13" s="114">
        <f t="shared" si="2"/>
        <v>0.47619047619047616</v>
      </c>
      <c r="I13" s="91">
        <v>9</v>
      </c>
      <c r="J13" s="114">
        <f t="shared" si="3"/>
        <v>0.39130434782608697</v>
      </c>
      <c r="K13" s="114">
        <f t="shared" si="4"/>
        <v>0.42211180124223602</v>
      </c>
    </row>
    <row r="14" spans="1:11" s="22" customFormat="1" ht="24.95" customHeight="1">
      <c r="A14" s="19">
        <v>9</v>
      </c>
      <c r="B14" s="28" t="s">
        <v>122</v>
      </c>
      <c r="C14" s="91">
        <v>15</v>
      </c>
      <c r="D14" s="114">
        <f t="shared" si="0"/>
        <v>0.6</v>
      </c>
      <c r="E14" s="91">
        <v>12</v>
      </c>
      <c r="F14" s="114">
        <f t="shared" si="1"/>
        <v>0.5714285714285714</v>
      </c>
      <c r="G14" s="91">
        <v>12</v>
      </c>
      <c r="H14" s="114">
        <f t="shared" si="2"/>
        <v>0.5714285714285714</v>
      </c>
      <c r="I14" s="91">
        <v>13</v>
      </c>
      <c r="J14" s="114">
        <f t="shared" si="3"/>
        <v>0.56521739130434778</v>
      </c>
      <c r="K14" s="114">
        <f t="shared" si="4"/>
        <v>0.57701863354037264</v>
      </c>
    </row>
    <row r="15" spans="1:11" s="22" customFormat="1" ht="24.95" customHeight="1">
      <c r="A15" s="19">
        <v>10</v>
      </c>
      <c r="B15" s="28" t="s">
        <v>123</v>
      </c>
      <c r="C15" s="91">
        <v>4</v>
      </c>
      <c r="D15" s="114">
        <f t="shared" si="0"/>
        <v>0.16</v>
      </c>
      <c r="E15" s="91">
        <v>6</v>
      </c>
      <c r="F15" s="114">
        <f t="shared" si="1"/>
        <v>0.2857142857142857</v>
      </c>
      <c r="G15" s="91">
        <v>3</v>
      </c>
      <c r="H15" s="114">
        <f t="shared" si="2"/>
        <v>0.14285714285714285</v>
      </c>
      <c r="I15" s="91">
        <v>7</v>
      </c>
      <c r="J15" s="114">
        <f t="shared" si="3"/>
        <v>0.30434782608695654</v>
      </c>
      <c r="K15" s="114">
        <f t="shared" si="4"/>
        <v>0.22322981366459627</v>
      </c>
    </row>
    <row r="16" spans="1:11" s="22" customFormat="1" ht="24.95" customHeight="1">
      <c r="A16" s="19">
        <v>11</v>
      </c>
      <c r="B16" s="28" t="s">
        <v>124</v>
      </c>
      <c r="C16" s="91">
        <v>12</v>
      </c>
      <c r="D16" s="114">
        <f t="shared" si="0"/>
        <v>0.48</v>
      </c>
      <c r="E16" s="91">
        <v>10</v>
      </c>
      <c r="F16" s="114">
        <f t="shared" si="1"/>
        <v>0.47619047619047616</v>
      </c>
      <c r="G16" s="91">
        <v>9</v>
      </c>
      <c r="H16" s="114">
        <f t="shared" si="2"/>
        <v>0.42857142857142855</v>
      </c>
      <c r="I16" s="91">
        <v>11</v>
      </c>
      <c r="J16" s="114">
        <f t="shared" si="3"/>
        <v>0.47826086956521741</v>
      </c>
      <c r="K16" s="114">
        <f t="shared" si="4"/>
        <v>0.46575569358178048</v>
      </c>
    </row>
    <row r="17" spans="1:11" s="22" customFormat="1" ht="24.95" customHeight="1">
      <c r="A17" s="19">
        <v>12</v>
      </c>
      <c r="B17" s="28" t="s">
        <v>125</v>
      </c>
      <c r="C17" s="91">
        <v>10</v>
      </c>
      <c r="D17" s="114">
        <f t="shared" si="0"/>
        <v>0.4</v>
      </c>
      <c r="E17" s="91">
        <v>8</v>
      </c>
      <c r="F17" s="114">
        <f t="shared" si="1"/>
        <v>0.38095238095238093</v>
      </c>
      <c r="G17" s="91">
        <v>8</v>
      </c>
      <c r="H17" s="114">
        <f t="shared" si="2"/>
        <v>0.38095238095238093</v>
      </c>
      <c r="I17" s="91">
        <v>9</v>
      </c>
      <c r="J17" s="114">
        <f t="shared" si="3"/>
        <v>0.39130434782608697</v>
      </c>
      <c r="K17" s="114">
        <f t="shared" si="4"/>
        <v>0.38830227743271217</v>
      </c>
    </row>
    <row r="18" spans="1:11" s="22" customFormat="1" ht="24.95" customHeight="1">
      <c r="A18" s="19">
        <v>13</v>
      </c>
      <c r="B18" s="28" t="s">
        <v>126</v>
      </c>
      <c r="C18" s="91">
        <v>18</v>
      </c>
      <c r="D18" s="114">
        <f t="shared" si="0"/>
        <v>0.72</v>
      </c>
      <c r="E18" s="91">
        <v>13</v>
      </c>
      <c r="F18" s="114">
        <f t="shared" si="1"/>
        <v>0.61904761904761907</v>
      </c>
      <c r="G18" s="91">
        <v>14</v>
      </c>
      <c r="H18" s="114">
        <f t="shared" si="2"/>
        <v>0.66666666666666663</v>
      </c>
      <c r="I18" s="91">
        <v>14</v>
      </c>
      <c r="J18" s="114">
        <f t="shared" si="3"/>
        <v>0.60869565217391308</v>
      </c>
      <c r="K18" s="114">
        <f t="shared" si="4"/>
        <v>0.65360248447204972</v>
      </c>
    </row>
    <row r="19" spans="1:11" s="22" customFormat="1" ht="24.95" customHeight="1">
      <c r="A19" s="19">
        <v>14</v>
      </c>
      <c r="B19" s="28" t="s">
        <v>127</v>
      </c>
      <c r="C19" s="91">
        <v>16</v>
      </c>
      <c r="D19" s="114">
        <f t="shared" si="0"/>
        <v>0.64</v>
      </c>
      <c r="E19" s="91">
        <v>13</v>
      </c>
      <c r="F19" s="114">
        <f t="shared" si="1"/>
        <v>0.61904761904761907</v>
      </c>
      <c r="G19" s="91">
        <v>13</v>
      </c>
      <c r="H19" s="114">
        <f t="shared" si="2"/>
        <v>0.61904761904761907</v>
      </c>
      <c r="I19" s="91">
        <v>14</v>
      </c>
      <c r="J19" s="114">
        <f t="shared" si="3"/>
        <v>0.60869565217391308</v>
      </c>
      <c r="K19" s="114">
        <f t="shared" si="4"/>
        <v>0.62169772256728784</v>
      </c>
    </row>
    <row r="20" spans="1:11" s="22" customFormat="1" ht="24.95" customHeight="1">
      <c r="A20" s="19">
        <v>15</v>
      </c>
      <c r="B20" s="28" t="s">
        <v>128</v>
      </c>
      <c r="C20" s="91">
        <v>14</v>
      </c>
      <c r="D20" s="114">
        <f t="shared" si="0"/>
        <v>0.56000000000000005</v>
      </c>
      <c r="E20" s="91">
        <v>10</v>
      </c>
      <c r="F20" s="114">
        <f t="shared" si="1"/>
        <v>0.47619047619047616</v>
      </c>
      <c r="G20" s="91">
        <v>12</v>
      </c>
      <c r="H20" s="114">
        <f t="shared" si="2"/>
        <v>0.5714285714285714</v>
      </c>
      <c r="I20" s="91">
        <v>11</v>
      </c>
      <c r="J20" s="114">
        <f t="shared" si="3"/>
        <v>0.47826086956521741</v>
      </c>
      <c r="K20" s="114">
        <f t="shared" si="4"/>
        <v>0.52146997929606631</v>
      </c>
    </row>
    <row r="21" spans="1:11" s="22" customFormat="1" ht="24.95" customHeight="1">
      <c r="A21" s="19">
        <v>16</v>
      </c>
      <c r="B21" s="28" t="s">
        <v>129</v>
      </c>
      <c r="C21" s="91">
        <v>11</v>
      </c>
      <c r="D21" s="114">
        <f t="shared" si="0"/>
        <v>0.44</v>
      </c>
      <c r="E21" s="91">
        <v>7</v>
      </c>
      <c r="F21" s="114">
        <f t="shared" si="1"/>
        <v>0.33333333333333331</v>
      </c>
      <c r="G21" s="91">
        <v>9</v>
      </c>
      <c r="H21" s="114">
        <f t="shared" si="2"/>
        <v>0.42857142857142855</v>
      </c>
      <c r="I21" s="91">
        <v>8</v>
      </c>
      <c r="J21" s="114">
        <f t="shared" si="3"/>
        <v>0.34782608695652173</v>
      </c>
      <c r="K21" s="114">
        <f t="shared" si="4"/>
        <v>0.38743271221532088</v>
      </c>
    </row>
    <row r="22" spans="1:11" s="22" customFormat="1" ht="24.95" customHeight="1">
      <c r="A22" s="19">
        <v>17</v>
      </c>
      <c r="B22" s="28" t="s">
        <v>130</v>
      </c>
      <c r="C22" s="91">
        <v>19</v>
      </c>
      <c r="D22" s="114">
        <f t="shared" si="0"/>
        <v>0.76</v>
      </c>
      <c r="E22" s="91">
        <v>17</v>
      </c>
      <c r="F22" s="114">
        <f t="shared" si="1"/>
        <v>0.80952380952380953</v>
      </c>
      <c r="G22" s="91">
        <v>15</v>
      </c>
      <c r="H22" s="114">
        <f t="shared" si="2"/>
        <v>0.7142857142857143</v>
      </c>
      <c r="I22" s="91">
        <v>18</v>
      </c>
      <c r="J22" s="114">
        <f t="shared" si="3"/>
        <v>0.78260869565217395</v>
      </c>
      <c r="K22" s="114">
        <f t="shared" si="4"/>
        <v>0.76660455486542445</v>
      </c>
    </row>
    <row r="23" spans="1:11" s="22" customFormat="1" ht="24.95" customHeight="1">
      <c r="A23" s="19">
        <v>18</v>
      </c>
      <c r="B23" s="28" t="s">
        <v>131</v>
      </c>
      <c r="C23" s="91">
        <v>19</v>
      </c>
      <c r="D23" s="114">
        <f t="shared" si="0"/>
        <v>0.76</v>
      </c>
      <c r="E23" s="91">
        <v>12</v>
      </c>
      <c r="F23" s="114">
        <f t="shared" si="1"/>
        <v>0.5714285714285714</v>
      </c>
      <c r="G23" s="91">
        <v>13</v>
      </c>
      <c r="H23" s="114">
        <f t="shared" si="2"/>
        <v>0.61904761904761907</v>
      </c>
      <c r="I23" s="91">
        <v>13</v>
      </c>
      <c r="J23" s="114">
        <f t="shared" si="3"/>
        <v>0.56521739130434778</v>
      </c>
      <c r="K23" s="114">
        <f t="shared" si="4"/>
        <v>0.62892339544513454</v>
      </c>
    </row>
    <row r="24" spans="1:11" s="22" customFormat="1" ht="24.95" customHeight="1">
      <c r="A24" s="19">
        <v>19</v>
      </c>
      <c r="B24" s="28" t="s">
        <v>132</v>
      </c>
      <c r="C24" s="91">
        <v>14</v>
      </c>
      <c r="D24" s="114">
        <f t="shared" si="0"/>
        <v>0.56000000000000005</v>
      </c>
      <c r="E24" s="91">
        <v>7</v>
      </c>
      <c r="F24" s="114">
        <f t="shared" si="1"/>
        <v>0.33333333333333331</v>
      </c>
      <c r="G24" s="91">
        <v>11</v>
      </c>
      <c r="H24" s="114">
        <f t="shared" si="2"/>
        <v>0.52380952380952384</v>
      </c>
      <c r="I24" s="91">
        <v>8</v>
      </c>
      <c r="J24" s="114">
        <f t="shared" si="3"/>
        <v>0.34782608695652173</v>
      </c>
      <c r="K24" s="114">
        <f t="shared" si="4"/>
        <v>0.44124223602484475</v>
      </c>
    </row>
    <row r="25" spans="1:11" s="22" customFormat="1" ht="24.95" customHeight="1">
      <c r="A25" s="19">
        <v>20</v>
      </c>
      <c r="B25" s="28" t="s">
        <v>133</v>
      </c>
      <c r="C25" s="91">
        <v>10</v>
      </c>
      <c r="D25" s="114">
        <f t="shared" si="0"/>
        <v>0.4</v>
      </c>
      <c r="E25" s="91">
        <v>8</v>
      </c>
      <c r="F25" s="114">
        <f t="shared" si="1"/>
        <v>0.38095238095238093</v>
      </c>
      <c r="G25" s="91">
        <v>7</v>
      </c>
      <c r="H25" s="114">
        <f t="shared" si="2"/>
        <v>0.33333333333333331</v>
      </c>
      <c r="I25" s="91">
        <v>9</v>
      </c>
      <c r="J25" s="114">
        <f t="shared" si="3"/>
        <v>0.39130434782608697</v>
      </c>
      <c r="K25" s="114">
        <f t="shared" si="4"/>
        <v>0.37639751552795031</v>
      </c>
    </row>
    <row r="26" spans="1:11" s="22" customFormat="1" ht="24.95" customHeight="1">
      <c r="A26" s="19">
        <v>21</v>
      </c>
      <c r="B26" s="28" t="s">
        <v>134</v>
      </c>
      <c r="C26" s="91">
        <v>5</v>
      </c>
      <c r="D26" s="114">
        <f t="shared" si="0"/>
        <v>0.2</v>
      </c>
      <c r="E26" s="91">
        <v>6</v>
      </c>
      <c r="F26" s="114">
        <f t="shared" si="1"/>
        <v>0.2857142857142857</v>
      </c>
      <c r="G26" s="91">
        <v>5</v>
      </c>
      <c r="H26" s="114">
        <f t="shared" si="2"/>
        <v>0.23809523809523808</v>
      </c>
      <c r="I26" s="91">
        <v>8</v>
      </c>
      <c r="J26" s="114">
        <f t="shared" si="3"/>
        <v>0.34782608695652173</v>
      </c>
      <c r="K26" s="114">
        <f t="shared" si="4"/>
        <v>0.26790890269151135</v>
      </c>
    </row>
    <row r="27" spans="1:11" s="22" customFormat="1" ht="24.95" customHeight="1">
      <c r="A27" s="19">
        <v>22</v>
      </c>
      <c r="B27" s="28" t="s">
        <v>135</v>
      </c>
      <c r="C27" s="91">
        <v>5</v>
      </c>
      <c r="D27" s="114">
        <f t="shared" si="0"/>
        <v>0.2</v>
      </c>
      <c r="E27" s="91">
        <v>5</v>
      </c>
      <c r="F27" s="114">
        <f t="shared" si="1"/>
        <v>0.23809523809523808</v>
      </c>
      <c r="G27" s="91">
        <v>5</v>
      </c>
      <c r="H27" s="114">
        <f t="shared" si="2"/>
        <v>0.23809523809523808</v>
      </c>
      <c r="I27" s="91">
        <v>8</v>
      </c>
      <c r="J27" s="114">
        <f t="shared" si="3"/>
        <v>0.34782608695652173</v>
      </c>
      <c r="K27" s="114">
        <f t="shared" si="4"/>
        <v>0.25600414078674949</v>
      </c>
    </row>
    <row r="28" spans="1:11" s="22" customFormat="1" ht="24.95" customHeight="1">
      <c r="A28" s="19">
        <v>23</v>
      </c>
      <c r="B28" s="28" t="s">
        <v>136</v>
      </c>
      <c r="C28" s="91">
        <v>11</v>
      </c>
      <c r="D28" s="114">
        <f t="shared" si="0"/>
        <v>0.44</v>
      </c>
      <c r="E28" s="91">
        <v>8</v>
      </c>
      <c r="F28" s="114">
        <f t="shared" si="1"/>
        <v>0.38095238095238093</v>
      </c>
      <c r="G28" s="91">
        <v>10</v>
      </c>
      <c r="H28" s="114">
        <f t="shared" si="2"/>
        <v>0.47619047619047616</v>
      </c>
      <c r="I28" s="91">
        <v>9</v>
      </c>
      <c r="J28" s="114">
        <f t="shared" si="3"/>
        <v>0.39130434782608697</v>
      </c>
      <c r="K28" s="114">
        <f t="shared" si="4"/>
        <v>0.42211180124223602</v>
      </c>
    </row>
    <row r="29" spans="1:11" s="22" customFormat="1" ht="24.95" customHeight="1">
      <c r="A29" s="19">
        <v>24</v>
      </c>
      <c r="B29" s="28" t="s">
        <v>137</v>
      </c>
      <c r="C29" s="91">
        <v>14</v>
      </c>
      <c r="D29" s="114">
        <f t="shared" si="0"/>
        <v>0.56000000000000005</v>
      </c>
      <c r="E29" s="91">
        <v>13</v>
      </c>
      <c r="F29" s="114">
        <f t="shared" si="1"/>
        <v>0.61904761904761907</v>
      </c>
      <c r="G29" s="91">
        <v>12</v>
      </c>
      <c r="H29" s="114">
        <f t="shared" si="2"/>
        <v>0.5714285714285714</v>
      </c>
      <c r="I29" s="91">
        <v>14</v>
      </c>
      <c r="J29" s="114">
        <f t="shared" si="3"/>
        <v>0.60869565217391308</v>
      </c>
      <c r="K29" s="114">
        <f t="shared" si="4"/>
        <v>0.58979296066252584</v>
      </c>
    </row>
    <row r="30" spans="1:11" s="22" customFormat="1" ht="24.95" customHeight="1">
      <c r="A30" s="19">
        <v>25</v>
      </c>
      <c r="B30" s="21" t="s">
        <v>606</v>
      </c>
      <c r="C30" s="91">
        <v>15</v>
      </c>
      <c r="D30" s="114">
        <f t="shared" si="0"/>
        <v>0.6</v>
      </c>
      <c r="E30" s="91">
        <v>15</v>
      </c>
      <c r="F30" s="114">
        <f t="shared" si="1"/>
        <v>0.7142857142857143</v>
      </c>
      <c r="G30" s="91">
        <v>13</v>
      </c>
      <c r="H30" s="114">
        <f t="shared" si="2"/>
        <v>0.61904761904761907</v>
      </c>
      <c r="I30" s="91">
        <v>16</v>
      </c>
      <c r="J30" s="114">
        <f t="shared" si="3"/>
        <v>0.69565217391304346</v>
      </c>
      <c r="K30" s="114">
        <f t="shared" si="4"/>
        <v>0.65724637681159415</v>
      </c>
    </row>
    <row r="31" spans="1:11" s="22" customFormat="1" ht="24.95" customHeight="1">
      <c r="A31" s="19">
        <v>26</v>
      </c>
      <c r="B31" s="21" t="s">
        <v>762</v>
      </c>
      <c r="C31" s="91">
        <v>15</v>
      </c>
      <c r="D31" s="114">
        <f t="shared" si="0"/>
        <v>0.6</v>
      </c>
      <c r="E31" s="91">
        <v>14</v>
      </c>
      <c r="F31" s="114">
        <f t="shared" si="1"/>
        <v>0.66666666666666663</v>
      </c>
      <c r="G31" s="91">
        <v>12</v>
      </c>
      <c r="H31" s="114">
        <f t="shared" si="2"/>
        <v>0.5714285714285714</v>
      </c>
      <c r="I31" s="91">
        <v>15</v>
      </c>
      <c r="J31" s="114">
        <f t="shared" si="3"/>
        <v>0.65217391304347827</v>
      </c>
      <c r="K31" s="114">
        <f t="shared" si="4"/>
        <v>0.62256728778467907</v>
      </c>
    </row>
    <row r="32" spans="1:11" ht="24.95" customHeight="1">
      <c r="B32" s="110" t="s">
        <v>1071</v>
      </c>
    </row>
  </sheetData>
  <mergeCells count="5">
    <mergeCell ref="C2:D2"/>
    <mergeCell ref="E2:F2"/>
    <mergeCell ref="G2:H2"/>
    <mergeCell ref="I2:J2"/>
    <mergeCell ref="A1:J1"/>
  </mergeCells>
  <pageMargins left="0.2" right="0.2" top="0.25" bottom="0.25" header="0.3" footer="0.3"/>
  <pageSetup paperSize="9" scale="7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selection activeCell="B65" sqref="B65"/>
    </sheetView>
  </sheetViews>
  <sheetFormatPr defaultRowHeight="24.95" customHeight="1"/>
  <cols>
    <col min="1" max="1" width="7.42578125" style="10" bestFit="1" customWidth="1"/>
    <col min="2" max="2" width="24.85546875" style="34" bestFit="1" customWidth="1"/>
    <col min="3" max="3" width="10.42578125" style="9" customWidth="1"/>
    <col min="4" max="4" width="9.85546875" style="108" customWidth="1"/>
    <col min="5" max="5" width="9.140625" style="9"/>
    <col min="6" max="6" width="9.140625" style="108"/>
    <col min="7" max="7" width="11.5703125" style="9" customWidth="1"/>
    <col min="8" max="8" width="9.140625" style="108"/>
    <col min="9" max="9" width="12.42578125" style="9" customWidth="1"/>
    <col min="10" max="10" width="11.85546875" style="108" customWidth="1"/>
    <col min="11" max="11" width="9.140625" style="108"/>
    <col min="12" max="16384" width="9.140625" style="9"/>
  </cols>
  <sheetData>
    <row r="1" spans="1:14" s="27" customFormat="1" ht="24.95" customHeight="1">
      <c r="A1" s="141" t="s">
        <v>774</v>
      </c>
      <c r="B1" s="141"/>
      <c r="C1" s="141"/>
      <c r="D1" s="141"/>
      <c r="E1" s="141"/>
      <c r="F1" s="141"/>
      <c r="G1" s="141"/>
      <c r="H1" s="141"/>
      <c r="I1" s="141"/>
      <c r="J1" s="141"/>
      <c r="K1" s="120"/>
    </row>
    <row r="2" spans="1:14" s="27" customFormat="1" ht="24.95" customHeight="1">
      <c r="A2" s="77"/>
      <c r="B2" s="78" t="s">
        <v>407</v>
      </c>
      <c r="C2" s="132" t="s">
        <v>1064</v>
      </c>
      <c r="D2" s="132"/>
      <c r="E2" s="132" t="s">
        <v>448</v>
      </c>
      <c r="F2" s="132"/>
      <c r="G2" s="132" t="s">
        <v>1066</v>
      </c>
      <c r="H2" s="132"/>
      <c r="I2" s="140" t="s">
        <v>1065</v>
      </c>
      <c r="J2" s="140"/>
      <c r="K2" s="79"/>
    </row>
    <row r="3" spans="1:14" s="27" customFormat="1" ht="24.95" customHeight="1">
      <c r="A3" s="63"/>
      <c r="B3" s="6" t="s">
        <v>1040</v>
      </c>
      <c r="C3" s="76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4" s="27" customFormat="1" ht="24.95" customHeight="1">
      <c r="A4" s="80"/>
      <c r="B4" s="81" t="s">
        <v>1042</v>
      </c>
      <c r="C4" s="82">
        <v>23</v>
      </c>
      <c r="D4" s="83"/>
      <c r="E4" s="82">
        <v>25</v>
      </c>
      <c r="F4" s="83"/>
      <c r="G4" s="122">
        <v>20</v>
      </c>
      <c r="H4" s="83"/>
      <c r="I4" s="82">
        <v>20</v>
      </c>
      <c r="J4" s="84"/>
      <c r="K4" s="52" t="s">
        <v>1043</v>
      </c>
      <c r="N4" s="27" t="s">
        <v>453</v>
      </c>
    </row>
    <row r="5" spans="1:14" s="16" customFormat="1" ht="15.75">
      <c r="A5" s="54" t="s">
        <v>480</v>
      </c>
      <c r="B5" s="55" t="s">
        <v>475</v>
      </c>
      <c r="C5" s="96"/>
      <c r="D5" s="121"/>
      <c r="E5" s="96"/>
      <c r="F5" s="121"/>
      <c r="G5" s="123"/>
      <c r="H5" s="121"/>
      <c r="I5" s="96"/>
      <c r="J5" s="121"/>
      <c r="K5" s="121"/>
    </row>
    <row r="6" spans="1:14" s="27" customFormat="1" ht="24.95" customHeight="1">
      <c r="A6" s="26">
        <v>1</v>
      </c>
      <c r="B6" s="29" t="s">
        <v>138</v>
      </c>
      <c r="C6" s="89">
        <v>5</v>
      </c>
      <c r="D6" s="107">
        <f>C6/23</f>
        <v>0.21739130434782608</v>
      </c>
      <c r="E6" s="89">
        <v>9</v>
      </c>
      <c r="F6" s="107">
        <f>E6/25</f>
        <v>0.36</v>
      </c>
      <c r="G6" s="124">
        <v>5</v>
      </c>
      <c r="H6" s="107">
        <f>G6/20</f>
        <v>0.25</v>
      </c>
      <c r="I6" s="89">
        <v>5</v>
      </c>
      <c r="J6" s="107">
        <f>I6/20</f>
        <v>0.25</v>
      </c>
      <c r="K6" s="107">
        <f>(D6+F6+H6+J6)/4</f>
        <v>0.26934782608695651</v>
      </c>
    </row>
    <row r="7" spans="1:14" s="27" customFormat="1" ht="24.95" customHeight="1">
      <c r="A7" s="26">
        <v>2</v>
      </c>
      <c r="B7" s="29" t="s">
        <v>139</v>
      </c>
      <c r="C7" s="89">
        <v>5</v>
      </c>
      <c r="D7" s="107">
        <f t="shared" ref="D7:D64" si="0">C7/23</f>
        <v>0.21739130434782608</v>
      </c>
      <c r="E7" s="89">
        <v>8</v>
      </c>
      <c r="F7" s="107">
        <f t="shared" ref="F7:F64" si="1">E7/25</f>
        <v>0.32</v>
      </c>
      <c r="G7" s="124">
        <v>2</v>
      </c>
      <c r="H7" s="107">
        <f t="shared" ref="H7:H64" si="2">G7/20</f>
        <v>0.1</v>
      </c>
      <c r="I7" s="89">
        <v>2</v>
      </c>
      <c r="J7" s="107">
        <f t="shared" ref="J7:J64" si="3">I7/20</f>
        <v>0.1</v>
      </c>
      <c r="K7" s="107">
        <f t="shared" ref="K7:K64" si="4">(D7+F7+H7+J7)/4</f>
        <v>0.18434782608695652</v>
      </c>
    </row>
    <row r="8" spans="1:14" s="27" customFormat="1" ht="24.95" customHeight="1">
      <c r="A8" s="26">
        <v>3</v>
      </c>
      <c r="B8" s="29" t="s">
        <v>140</v>
      </c>
      <c r="C8" s="89">
        <v>15</v>
      </c>
      <c r="D8" s="107">
        <f t="shared" si="0"/>
        <v>0.65217391304347827</v>
      </c>
      <c r="E8" s="89">
        <v>16</v>
      </c>
      <c r="F8" s="107">
        <f t="shared" si="1"/>
        <v>0.64</v>
      </c>
      <c r="G8" s="124">
        <v>12</v>
      </c>
      <c r="H8" s="107">
        <f t="shared" si="2"/>
        <v>0.6</v>
      </c>
      <c r="I8" s="89">
        <v>12</v>
      </c>
      <c r="J8" s="107">
        <f t="shared" si="3"/>
        <v>0.6</v>
      </c>
      <c r="K8" s="107">
        <f t="shared" si="4"/>
        <v>0.62304347826086959</v>
      </c>
    </row>
    <row r="9" spans="1:14" s="27" customFormat="1" ht="24.95" customHeight="1">
      <c r="A9" s="26">
        <v>4</v>
      </c>
      <c r="B9" s="29" t="s">
        <v>463</v>
      </c>
      <c r="C9" s="89">
        <v>15</v>
      </c>
      <c r="D9" s="107">
        <f t="shared" si="0"/>
        <v>0.65217391304347827</v>
      </c>
      <c r="E9" s="89">
        <v>18</v>
      </c>
      <c r="F9" s="107">
        <f t="shared" si="1"/>
        <v>0.72</v>
      </c>
      <c r="G9" s="124">
        <v>12</v>
      </c>
      <c r="H9" s="107">
        <f t="shared" si="2"/>
        <v>0.6</v>
      </c>
      <c r="I9" s="89">
        <v>12</v>
      </c>
      <c r="J9" s="107">
        <f t="shared" si="3"/>
        <v>0.6</v>
      </c>
      <c r="K9" s="107">
        <f t="shared" si="4"/>
        <v>0.64304347826086961</v>
      </c>
    </row>
    <row r="10" spans="1:14" s="27" customFormat="1" ht="24.95" customHeight="1">
      <c r="A10" s="26">
        <v>5</v>
      </c>
      <c r="B10" s="29" t="s">
        <v>141</v>
      </c>
      <c r="C10" s="89">
        <v>16</v>
      </c>
      <c r="D10" s="107">
        <f t="shared" si="0"/>
        <v>0.69565217391304346</v>
      </c>
      <c r="E10" s="89">
        <v>19</v>
      </c>
      <c r="F10" s="107">
        <f t="shared" si="1"/>
        <v>0.76</v>
      </c>
      <c r="G10" s="124">
        <v>12</v>
      </c>
      <c r="H10" s="107">
        <f t="shared" si="2"/>
        <v>0.6</v>
      </c>
      <c r="I10" s="89">
        <v>12</v>
      </c>
      <c r="J10" s="107">
        <f t="shared" si="3"/>
        <v>0.6</v>
      </c>
      <c r="K10" s="107">
        <f t="shared" si="4"/>
        <v>0.66391304347826086</v>
      </c>
    </row>
    <row r="11" spans="1:14" s="27" customFormat="1" ht="24.95" customHeight="1">
      <c r="A11" s="26">
        <v>6</v>
      </c>
      <c r="B11" s="29" t="s">
        <v>142</v>
      </c>
      <c r="C11" s="89">
        <v>16</v>
      </c>
      <c r="D11" s="107">
        <f t="shared" si="0"/>
        <v>0.69565217391304346</v>
      </c>
      <c r="E11" s="89">
        <v>18</v>
      </c>
      <c r="F11" s="107">
        <f t="shared" si="1"/>
        <v>0.72</v>
      </c>
      <c r="G11" s="124">
        <v>10</v>
      </c>
      <c r="H11" s="107">
        <f t="shared" si="2"/>
        <v>0.5</v>
      </c>
      <c r="I11" s="89">
        <v>10</v>
      </c>
      <c r="J11" s="107">
        <f t="shared" si="3"/>
        <v>0.5</v>
      </c>
      <c r="K11" s="107">
        <f t="shared" si="4"/>
        <v>0.60391304347826091</v>
      </c>
    </row>
    <row r="12" spans="1:14" s="27" customFormat="1" ht="24.95" customHeight="1">
      <c r="A12" s="26">
        <v>7</v>
      </c>
      <c r="B12" s="29" t="s">
        <v>143</v>
      </c>
      <c r="C12" s="89">
        <v>10</v>
      </c>
      <c r="D12" s="107">
        <f t="shared" si="0"/>
        <v>0.43478260869565216</v>
      </c>
      <c r="E12" s="89">
        <v>13</v>
      </c>
      <c r="F12" s="107">
        <f t="shared" si="1"/>
        <v>0.52</v>
      </c>
      <c r="G12" s="124">
        <v>6</v>
      </c>
      <c r="H12" s="107">
        <f t="shared" si="2"/>
        <v>0.3</v>
      </c>
      <c r="I12" s="89">
        <v>6</v>
      </c>
      <c r="J12" s="107">
        <f t="shared" si="3"/>
        <v>0.3</v>
      </c>
      <c r="K12" s="107">
        <f t="shared" si="4"/>
        <v>0.38869565217391305</v>
      </c>
    </row>
    <row r="13" spans="1:14" s="27" customFormat="1" ht="24.95" customHeight="1">
      <c r="A13" s="26">
        <v>8</v>
      </c>
      <c r="B13" s="29" t="s">
        <v>144</v>
      </c>
      <c r="C13" s="89">
        <v>10</v>
      </c>
      <c r="D13" s="107">
        <f t="shared" si="0"/>
        <v>0.43478260869565216</v>
      </c>
      <c r="E13" s="89">
        <v>12</v>
      </c>
      <c r="F13" s="107">
        <f t="shared" si="1"/>
        <v>0.48</v>
      </c>
      <c r="G13" s="124">
        <v>7</v>
      </c>
      <c r="H13" s="107">
        <f t="shared" si="2"/>
        <v>0.35</v>
      </c>
      <c r="I13" s="89">
        <v>7</v>
      </c>
      <c r="J13" s="107">
        <f t="shared" si="3"/>
        <v>0.35</v>
      </c>
      <c r="K13" s="107">
        <f t="shared" si="4"/>
        <v>0.40369565217391301</v>
      </c>
    </row>
    <row r="14" spans="1:14" s="27" customFormat="1" ht="24.95" customHeight="1">
      <c r="A14" s="26">
        <v>9</v>
      </c>
      <c r="B14" s="29" t="s">
        <v>145</v>
      </c>
      <c r="C14" s="89">
        <v>5</v>
      </c>
      <c r="D14" s="107">
        <f t="shared" si="0"/>
        <v>0.21739130434782608</v>
      </c>
      <c r="E14" s="89">
        <v>6</v>
      </c>
      <c r="F14" s="107">
        <f t="shared" si="1"/>
        <v>0.24</v>
      </c>
      <c r="G14" s="124">
        <v>5</v>
      </c>
      <c r="H14" s="107">
        <f t="shared" si="2"/>
        <v>0.25</v>
      </c>
      <c r="I14" s="89">
        <v>5</v>
      </c>
      <c r="J14" s="107">
        <f t="shared" si="3"/>
        <v>0.25</v>
      </c>
      <c r="K14" s="107">
        <f t="shared" si="4"/>
        <v>0.23934782608695651</v>
      </c>
    </row>
    <row r="15" spans="1:14" s="27" customFormat="1" ht="24.95" customHeight="1">
      <c r="A15" s="26">
        <v>10</v>
      </c>
      <c r="B15" s="29" t="s">
        <v>146</v>
      </c>
      <c r="C15" s="89">
        <v>12</v>
      </c>
      <c r="D15" s="107">
        <f t="shared" si="0"/>
        <v>0.52173913043478259</v>
      </c>
      <c r="E15" s="89">
        <v>12</v>
      </c>
      <c r="F15" s="107">
        <f t="shared" si="1"/>
        <v>0.48</v>
      </c>
      <c r="G15" s="124">
        <v>13</v>
      </c>
      <c r="H15" s="107">
        <f t="shared" si="2"/>
        <v>0.65</v>
      </c>
      <c r="I15" s="89">
        <v>13</v>
      </c>
      <c r="J15" s="107">
        <f t="shared" si="3"/>
        <v>0.65</v>
      </c>
      <c r="K15" s="107">
        <f t="shared" si="4"/>
        <v>0.57543478260869563</v>
      </c>
    </row>
    <row r="16" spans="1:14" s="27" customFormat="1" ht="24.95" customHeight="1">
      <c r="A16" s="26">
        <v>11</v>
      </c>
      <c r="B16" s="29" t="s">
        <v>147</v>
      </c>
      <c r="C16" s="89">
        <v>11</v>
      </c>
      <c r="D16" s="107">
        <f t="shared" si="0"/>
        <v>0.47826086956521741</v>
      </c>
      <c r="E16" s="89">
        <v>13</v>
      </c>
      <c r="F16" s="107">
        <f t="shared" si="1"/>
        <v>0.52</v>
      </c>
      <c r="G16" s="124">
        <v>9</v>
      </c>
      <c r="H16" s="107">
        <f t="shared" si="2"/>
        <v>0.45</v>
      </c>
      <c r="I16" s="89">
        <v>9</v>
      </c>
      <c r="J16" s="107">
        <f t="shared" si="3"/>
        <v>0.45</v>
      </c>
      <c r="K16" s="107">
        <f t="shared" si="4"/>
        <v>0.47456521739130436</v>
      </c>
    </row>
    <row r="17" spans="1:11" s="27" customFormat="1" ht="24.95" customHeight="1">
      <c r="A17" s="26">
        <v>12</v>
      </c>
      <c r="B17" s="29" t="s">
        <v>148</v>
      </c>
      <c r="C17" s="89">
        <v>18</v>
      </c>
      <c r="D17" s="107">
        <f t="shared" si="0"/>
        <v>0.78260869565217395</v>
      </c>
      <c r="E17" s="89">
        <v>19</v>
      </c>
      <c r="F17" s="107">
        <f t="shared" si="1"/>
        <v>0.76</v>
      </c>
      <c r="G17" s="124">
        <v>12</v>
      </c>
      <c r="H17" s="107">
        <f t="shared" si="2"/>
        <v>0.6</v>
      </c>
      <c r="I17" s="89">
        <v>12</v>
      </c>
      <c r="J17" s="107">
        <f t="shared" si="3"/>
        <v>0.6</v>
      </c>
      <c r="K17" s="107">
        <f t="shared" si="4"/>
        <v>0.68565217391304356</v>
      </c>
    </row>
    <row r="18" spans="1:11" s="27" customFormat="1" ht="24.95" customHeight="1">
      <c r="A18" s="26">
        <v>13</v>
      </c>
      <c r="B18" s="29" t="s">
        <v>149</v>
      </c>
      <c r="C18" s="89">
        <v>8</v>
      </c>
      <c r="D18" s="107">
        <f t="shared" si="0"/>
        <v>0.34782608695652173</v>
      </c>
      <c r="E18" s="89">
        <v>9</v>
      </c>
      <c r="F18" s="107">
        <f t="shared" si="1"/>
        <v>0.36</v>
      </c>
      <c r="G18" s="124">
        <v>10</v>
      </c>
      <c r="H18" s="107">
        <f t="shared" si="2"/>
        <v>0.5</v>
      </c>
      <c r="I18" s="89">
        <v>10</v>
      </c>
      <c r="J18" s="107">
        <f t="shared" si="3"/>
        <v>0.5</v>
      </c>
      <c r="K18" s="107">
        <f t="shared" si="4"/>
        <v>0.42695652173913046</v>
      </c>
    </row>
    <row r="19" spans="1:11" s="27" customFormat="1" ht="24.95" customHeight="1">
      <c r="A19" s="26">
        <v>14</v>
      </c>
      <c r="B19" s="29" t="s">
        <v>150</v>
      </c>
      <c r="C19" s="89">
        <v>12</v>
      </c>
      <c r="D19" s="107">
        <f t="shared" si="0"/>
        <v>0.52173913043478259</v>
      </c>
      <c r="E19" s="89">
        <v>13</v>
      </c>
      <c r="F19" s="107">
        <f t="shared" si="1"/>
        <v>0.52</v>
      </c>
      <c r="G19" s="124">
        <v>2</v>
      </c>
      <c r="H19" s="107">
        <f t="shared" si="2"/>
        <v>0.1</v>
      </c>
      <c r="I19" s="89">
        <v>2</v>
      </c>
      <c r="J19" s="107">
        <f t="shared" si="3"/>
        <v>0.1</v>
      </c>
      <c r="K19" s="107">
        <f t="shared" si="4"/>
        <v>0.31043478260869573</v>
      </c>
    </row>
    <row r="20" spans="1:11" s="27" customFormat="1" ht="24.95" customHeight="1">
      <c r="A20" s="26">
        <v>15</v>
      </c>
      <c r="B20" s="29" t="s">
        <v>151</v>
      </c>
      <c r="C20" s="89">
        <v>10</v>
      </c>
      <c r="D20" s="107">
        <f t="shared" si="0"/>
        <v>0.43478260869565216</v>
      </c>
      <c r="E20" s="89">
        <v>12</v>
      </c>
      <c r="F20" s="107">
        <f t="shared" si="1"/>
        <v>0.48</v>
      </c>
      <c r="G20" s="124">
        <v>4</v>
      </c>
      <c r="H20" s="107">
        <f t="shared" si="2"/>
        <v>0.2</v>
      </c>
      <c r="I20" s="89">
        <v>4</v>
      </c>
      <c r="J20" s="107">
        <f t="shared" si="3"/>
        <v>0.2</v>
      </c>
      <c r="K20" s="107">
        <f t="shared" si="4"/>
        <v>0.328695652173913</v>
      </c>
    </row>
    <row r="21" spans="1:11" s="27" customFormat="1" ht="24.95" customHeight="1">
      <c r="A21" s="26">
        <v>16</v>
      </c>
      <c r="B21" s="29" t="s">
        <v>152</v>
      </c>
      <c r="C21" s="89">
        <v>10</v>
      </c>
      <c r="D21" s="107">
        <f t="shared" si="0"/>
        <v>0.43478260869565216</v>
      </c>
      <c r="E21" s="89">
        <v>14</v>
      </c>
      <c r="F21" s="107">
        <f t="shared" si="1"/>
        <v>0.56000000000000005</v>
      </c>
      <c r="G21" s="124">
        <v>11</v>
      </c>
      <c r="H21" s="107">
        <f t="shared" si="2"/>
        <v>0.55000000000000004</v>
      </c>
      <c r="I21" s="89">
        <v>11</v>
      </c>
      <c r="J21" s="107">
        <f t="shared" si="3"/>
        <v>0.55000000000000004</v>
      </c>
      <c r="K21" s="107">
        <f t="shared" si="4"/>
        <v>0.52369565217391312</v>
      </c>
    </row>
    <row r="22" spans="1:11" s="27" customFormat="1" ht="24.95" customHeight="1">
      <c r="A22" s="26">
        <v>17</v>
      </c>
      <c r="B22" s="29" t="s">
        <v>153</v>
      </c>
      <c r="C22" s="89">
        <v>14</v>
      </c>
      <c r="D22" s="107">
        <f t="shared" si="0"/>
        <v>0.60869565217391308</v>
      </c>
      <c r="E22" s="89">
        <v>17</v>
      </c>
      <c r="F22" s="107">
        <f t="shared" si="1"/>
        <v>0.68</v>
      </c>
      <c r="G22" s="124">
        <v>14</v>
      </c>
      <c r="H22" s="107">
        <f t="shared" si="2"/>
        <v>0.7</v>
      </c>
      <c r="I22" s="89">
        <v>14</v>
      </c>
      <c r="J22" s="107">
        <f t="shared" si="3"/>
        <v>0.7</v>
      </c>
      <c r="K22" s="107">
        <f t="shared" si="4"/>
        <v>0.67217391304347829</v>
      </c>
    </row>
    <row r="23" spans="1:11" s="27" customFormat="1" ht="24.95" customHeight="1">
      <c r="A23" s="26">
        <v>18</v>
      </c>
      <c r="B23" s="29" t="s">
        <v>154</v>
      </c>
      <c r="C23" s="89">
        <v>15</v>
      </c>
      <c r="D23" s="107">
        <f t="shared" si="0"/>
        <v>0.65217391304347827</v>
      </c>
      <c r="E23" s="89">
        <v>20</v>
      </c>
      <c r="F23" s="107">
        <f t="shared" si="1"/>
        <v>0.8</v>
      </c>
      <c r="G23" s="124">
        <v>15</v>
      </c>
      <c r="H23" s="107">
        <f t="shared" si="2"/>
        <v>0.75</v>
      </c>
      <c r="I23" s="89">
        <v>15</v>
      </c>
      <c r="J23" s="107">
        <f t="shared" si="3"/>
        <v>0.75</v>
      </c>
      <c r="K23" s="107">
        <f t="shared" si="4"/>
        <v>0.73804347826086958</v>
      </c>
    </row>
    <row r="24" spans="1:11" s="27" customFormat="1" ht="24.95" customHeight="1">
      <c r="A24" s="26">
        <v>19</v>
      </c>
      <c r="B24" s="29" t="s">
        <v>155</v>
      </c>
      <c r="C24" s="89">
        <v>20</v>
      </c>
      <c r="D24" s="107">
        <f t="shared" si="0"/>
        <v>0.86956521739130432</v>
      </c>
      <c r="E24" s="89">
        <v>20</v>
      </c>
      <c r="F24" s="107">
        <f t="shared" si="1"/>
        <v>0.8</v>
      </c>
      <c r="G24" s="124">
        <v>15</v>
      </c>
      <c r="H24" s="107">
        <f t="shared" si="2"/>
        <v>0.75</v>
      </c>
      <c r="I24" s="89">
        <v>15</v>
      </c>
      <c r="J24" s="107">
        <f t="shared" si="3"/>
        <v>0.75</v>
      </c>
      <c r="K24" s="107">
        <f t="shared" si="4"/>
        <v>0.79239130434782612</v>
      </c>
    </row>
    <row r="25" spans="1:11" s="27" customFormat="1" ht="24.95" customHeight="1">
      <c r="A25" s="26">
        <v>20</v>
      </c>
      <c r="B25" s="29" t="s">
        <v>156</v>
      </c>
      <c r="C25" s="89">
        <v>19</v>
      </c>
      <c r="D25" s="107">
        <f t="shared" si="0"/>
        <v>0.82608695652173914</v>
      </c>
      <c r="E25" s="89">
        <v>20</v>
      </c>
      <c r="F25" s="107">
        <f t="shared" si="1"/>
        <v>0.8</v>
      </c>
      <c r="G25" s="124">
        <v>14</v>
      </c>
      <c r="H25" s="107">
        <f t="shared" si="2"/>
        <v>0.7</v>
      </c>
      <c r="I25" s="89">
        <v>14</v>
      </c>
      <c r="J25" s="107">
        <f t="shared" si="3"/>
        <v>0.7</v>
      </c>
      <c r="K25" s="107">
        <f t="shared" si="4"/>
        <v>0.75652173913043486</v>
      </c>
    </row>
    <row r="26" spans="1:11" s="27" customFormat="1" ht="24.95" customHeight="1">
      <c r="A26" s="26">
        <v>21</v>
      </c>
      <c r="B26" s="29" t="s">
        <v>157</v>
      </c>
      <c r="C26" s="89">
        <v>3</v>
      </c>
      <c r="D26" s="107">
        <f t="shared" si="0"/>
        <v>0.13043478260869565</v>
      </c>
      <c r="E26" s="89">
        <v>4</v>
      </c>
      <c r="F26" s="107">
        <f t="shared" si="1"/>
        <v>0.16</v>
      </c>
      <c r="G26" s="124">
        <v>1</v>
      </c>
      <c r="H26" s="107">
        <f t="shared" si="2"/>
        <v>0.05</v>
      </c>
      <c r="I26" s="89">
        <v>1</v>
      </c>
      <c r="J26" s="107">
        <f t="shared" si="3"/>
        <v>0.05</v>
      </c>
      <c r="K26" s="107">
        <f t="shared" si="4"/>
        <v>9.7608695652173907E-2</v>
      </c>
    </row>
    <row r="27" spans="1:11" s="27" customFormat="1" ht="24.95" customHeight="1">
      <c r="A27" s="26">
        <v>22</v>
      </c>
      <c r="B27" s="29" t="s">
        <v>158</v>
      </c>
      <c r="C27" s="89">
        <v>16</v>
      </c>
      <c r="D27" s="107">
        <f t="shared" si="0"/>
        <v>0.69565217391304346</v>
      </c>
      <c r="E27" s="89">
        <v>20</v>
      </c>
      <c r="F27" s="107">
        <f t="shared" si="1"/>
        <v>0.8</v>
      </c>
      <c r="G27" s="124">
        <v>16</v>
      </c>
      <c r="H27" s="107">
        <f t="shared" si="2"/>
        <v>0.8</v>
      </c>
      <c r="I27" s="89">
        <v>16</v>
      </c>
      <c r="J27" s="107">
        <f t="shared" si="3"/>
        <v>0.8</v>
      </c>
      <c r="K27" s="107">
        <f t="shared" si="4"/>
        <v>0.77391304347826084</v>
      </c>
    </row>
    <row r="28" spans="1:11" s="27" customFormat="1" ht="24.95" customHeight="1">
      <c r="A28" s="26">
        <v>23</v>
      </c>
      <c r="B28" s="29" t="s">
        <v>159</v>
      </c>
      <c r="C28" s="89">
        <v>20</v>
      </c>
      <c r="D28" s="107">
        <f t="shared" si="0"/>
        <v>0.86956521739130432</v>
      </c>
      <c r="E28" s="89">
        <v>22</v>
      </c>
      <c r="F28" s="107">
        <f t="shared" si="1"/>
        <v>0.88</v>
      </c>
      <c r="G28" s="124">
        <v>18</v>
      </c>
      <c r="H28" s="107">
        <f t="shared" si="2"/>
        <v>0.9</v>
      </c>
      <c r="I28" s="89">
        <v>18</v>
      </c>
      <c r="J28" s="107">
        <f t="shared" si="3"/>
        <v>0.9</v>
      </c>
      <c r="K28" s="107">
        <f t="shared" si="4"/>
        <v>0.88739130434782609</v>
      </c>
    </row>
    <row r="29" spans="1:11" s="27" customFormat="1" ht="24.95" customHeight="1">
      <c r="A29" s="26">
        <v>24</v>
      </c>
      <c r="B29" s="29" t="s">
        <v>160</v>
      </c>
      <c r="C29" s="89">
        <v>15</v>
      </c>
      <c r="D29" s="107">
        <f t="shared" si="0"/>
        <v>0.65217391304347827</v>
      </c>
      <c r="E29" s="89">
        <v>17</v>
      </c>
      <c r="F29" s="107">
        <f t="shared" si="1"/>
        <v>0.68</v>
      </c>
      <c r="G29" s="124">
        <v>13</v>
      </c>
      <c r="H29" s="107">
        <f t="shared" si="2"/>
        <v>0.65</v>
      </c>
      <c r="I29" s="89">
        <v>13</v>
      </c>
      <c r="J29" s="107">
        <f t="shared" si="3"/>
        <v>0.65</v>
      </c>
      <c r="K29" s="107">
        <f t="shared" si="4"/>
        <v>0.65804347826086951</v>
      </c>
    </row>
    <row r="30" spans="1:11" s="27" customFormat="1" ht="24.95" customHeight="1">
      <c r="A30" s="26">
        <v>25</v>
      </c>
      <c r="B30" s="29" t="s">
        <v>161</v>
      </c>
      <c r="C30" s="89">
        <v>8</v>
      </c>
      <c r="D30" s="107">
        <f t="shared" si="0"/>
        <v>0.34782608695652173</v>
      </c>
      <c r="E30" s="89">
        <v>12</v>
      </c>
      <c r="F30" s="107">
        <f t="shared" si="1"/>
        <v>0.48</v>
      </c>
      <c r="G30" s="124">
        <v>14</v>
      </c>
      <c r="H30" s="107">
        <f t="shared" si="2"/>
        <v>0.7</v>
      </c>
      <c r="I30" s="89">
        <v>14</v>
      </c>
      <c r="J30" s="107">
        <f t="shared" si="3"/>
        <v>0.7</v>
      </c>
      <c r="K30" s="107">
        <f t="shared" si="4"/>
        <v>0.55695652173913035</v>
      </c>
    </row>
    <row r="31" spans="1:11" s="27" customFormat="1" ht="24.95" customHeight="1">
      <c r="A31" s="26">
        <v>26</v>
      </c>
      <c r="B31" s="29" t="s">
        <v>162</v>
      </c>
      <c r="C31" s="89">
        <v>15</v>
      </c>
      <c r="D31" s="107">
        <f t="shared" si="0"/>
        <v>0.65217391304347827</v>
      </c>
      <c r="E31" s="89">
        <v>17</v>
      </c>
      <c r="F31" s="107">
        <f t="shared" si="1"/>
        <v>0.68</v>
      </c>
      <c r="G31" s="124">
        <v>14</v>
      </c>
      <c r="H31" s="107">
        <f t="shared" si="2"/>
        <v>0.7</v>
      </c>
      <c r="I31" s="89">
        <v>14</v>
      </c>
      <c r="J31" s="107">
        <f t="shared" si="3"/>
        <v>0.7</v>
      </c>
      <c r="K31" s="107">
        <f t="shared" si="4"/>
        <v>0.68304347826086964</v>
      </c>
    </row>
    <row r="32" spans="1:11" s="27" customFormat="1" ht="24.95" customHeight="1">
      <c r="A32" s="26">
        <v>27</v>
      </c>
      <c r="B32" s="29" t="s">
        <v>163</v>
      </c>
      <c r="C32" s="89">
        <v>5</v>
      </c>
      <c r="D32" s="107">
        <f t="shared" si="0"/>
        <v>0.21739130434782608</v>
      </c>
      <c r="E32" s="89">
        <v>6</v>
      </c>
      <c r="F32" s="107">
        <f t="shared" si="1"/>
        <v>0.24</v>
      </c>
      <c r="G32" s="124">
        <v>4</v>
      </c>
      <c r="H32" s="107">
        <f t="shared" si="2"/>
        <v>0.2</v>
      </c>
      <c r="I32" s="89">
        <v>4</v>
      </c>
      <c r="J32" s="107">
        <f t="shared" si="3"/>
        <v>0.2</v>
      </c>
      <c r="K32" s="107">
        <f t="shared" si="4"/>
        <v>0.21434782608695652</v>
      </c>
    </row>
    <row r="33" spans="1:11" s="27" customFormat="1" ht="24.95" customHeight="1">
      <c r="A33" s="26">
        <v>28</v>
      </c>
      <c r="B33" s="29" t="s">
        <v>192</v>
      </c>
      <c r="C33" s="89">
        <v>8</v>
      </c>
      <c r="D33" s="107">
        <f t="shared" si="0"/>
        <v>0.34782608695652173</v>
      </c>
      <c r="E33" s="89">
        <v>12</v>
      </c>
      <c r="F33" s="107">
        <f t="shared" si="1"/>
        <v>0.48</v>
      </c>
      <c r="G33" s="124">
        <v>5</v>
      </c>
      <c r="H33" s="107">
        <f t="shared" si="2"/>
        <v>0.25</v>
      </c>
      <c r="I33" s="89">
        <v>5</v>
      </c>
      <c r="J33" s="107">
        <f t="shared" si="3"/>
        <v>0.25</v>
      </c>
      <c r="K33" s="107">
        <f t="shared" si="4"/>
        <v>0.33195652173913043</v>
      </c>
    </row>
    <row r="34" spans="1:11" s="33" customFormat="1" ht="24.95" customHeight="1">
      <c r="A34" s="26">
        <v>29</v>
      </c>
      <c r="B34" s="29" t="s">
        <v>164</v>
      </c>
      <c r="C34" s="26">
        <v>6</v>
      </c>
      <c r="D34" s="107">
        <f t="shared" si="0"/>
        <v>0.2608695652173913</v>
      </c>
      <c r="E34" s="26">
        <v>6</v>
      </c>
      <c r="F34" s="107">
        <f t="shared" si="1"/>
        <v>0.24</v>
      </c>
      <c r="G34" s="125">
        <v>5</v>
      </c>
      <c r="H34" s="107">
        <f t="shared" si="2"/>
        <v>0.25</v>
      </c>
      <c r="I34" s="26">
        <v>5</v>
      </c>
      <c r="J34" s="107">
        <f t="shared" si="3"/>
        <v>0.25</v>
      </c>
      <c r="K34" s="107">
        <f t="shared" si="4"/>
        <v>0.25021739130434784</v>
      </c>
    </row>
    <row r="35" spans="1:11" s="33" customFormat="1" ht="24.95" customHeight="1">
      <c r="A35" s="26">
        <v>30</v>
      </c>
      <c r="B35" s="29" t="s">
        <v>165</v>
      </c>
      <c r="C35" s="26">
        <v>13</v>
      </c>
      <c r="D35" s="107">
        <f t="shared" si="0"/>
        <v>0.56521739130434778</v>
      </c>
      <c r="E35" s="26">
        <v>15</v>
      </c>
      <c r="F35" s="107">
        <f t="shared" si="1"/>
        <v>0.6</v>
      </c>
      <c r="G35" s="125">
        <v>12</v>
      </c>
      <c r="H35" s="107">
        <f t="shared" si="2"/>
        <v>0.6</v>
      </c>
      <c r="I35" s="26">
        <v>12</v>
      </c>
      <c r="J35" s="107">
        <f t="shared" si="3"/>
        <v>0.6</v>
      </c>
      <c r="K35" s="107">
        <f t="shared" si="4"/>
        <v>0.59130434782608698</v>
      </c>
    </row>
    <row r="36" spans="1:11" s="33" customFormat="1" ht="24.95" customHeight="1">
      <c r="A36" s="26">
        <v>31</v>
      </c>
      <c r="B36" s="29" t="s">
        <v>166</v>
      </c>
      <c r="C36" s="26">
        <v>11</v>
      </c>
      <c r="D36" s="107">
        <f t="shared" si="0"/>
        <v>0.47826086956521741</v>
      </c>
      <c r="E36" s="26">
        <v>12</v>
      </c>
      <c r="F36" s="107">
        <f t="shared" si="1"/>
        <v>0.48</v>
      </c>
      <c r="G36" s="125">
        <v>10</v>
      </c>
      <c r="H36" s="107">
        <f t="shared" si="2"/>
        <v>0.5</v>
      </c>
      <c r="I36" s="26">
        <v>10</v>
      </c>
      <c r="J36" s="107">
        <f t="shared" si="3"/>
        <v>0.5</v>
      </c>
      <c r="K36" s="107">
        <f t="shared" si="4"/>
        <v>0.48956521739130432</v>
      </c>
    </row>
    <row r="37" spans="1:11" s="27" customFormat="1" ht="24.95" customHeight="1">
      <c r="A37" s="26">
        <v>32</v>
      </c>
      <c r="B37" s="29" t="s">
        <v>168</v>
      </c>
      <c r="C37" s="89">
        <v>14</v>
      </c>
      <c r="D37" s="107">
        <f t="shared" si="0"/>
        <v>0.60869565217391308</v>
      </c>
      <c r="E37" s="89">
        <v>17</v>
      </c>
      <c r="F37" s="107">
        <f t="shared" si="1"/>
        <v>0.68</v>
      </c>
      <c r="G37" s="124">
        <v>12</v>
      </c>
      <c r="H37" s="107">
        <f t="shared" si="2"/>
        <v>0.6</v>
      </c>
      <c r="I37" s="89">
        <v>12</v>
      </c>
      <c r="J37" s="107">
        <f t="shared" si="3"/>
        <v>0.6</v>
      </c>
      <c r="K37" s="107">
        <f t="shared" si="4"/>
        <v>0.62217391304347835</v>
      </c>
    </row>
    <row r="38" spans="1:11" s="27" customFormat="1" ht="24.95" customHeight="1">
      <c r="A38" s="26">
        <v>33</v>
      </c>
      <c r="B38" s="29" t="s">
        <v>169</v>
      </c>
      <c r="C38" s="89">
        <v>6</v>
      </c>
      <c r="D38" s="107">
        <f t="shared" si="0"/>
        <v>0.2608695652173913</v>
      </c>
      <c r="E38" s="89">
        <v>10</v>
      </c>
      <c r="F38" s="107">
        <f t="shared" si="1"/>
        <v>0.4</v>
      </c>
      <c r="G38" s="124">
        <v>8</v>
      </c>
      <c r="H38" s="107">
        <f t="shared" si="2"/>
        <v>0.4</v>
      </c>
      <c r="I38" s="89">
        <v>8</v>
      </c>
      <c r="J38" s="107">
        <f t="shared" si="3"/>
        <v>0.4</v>
      </c>
      <c r="K38" s="107">
        <f t="shared" si="4"/>
        <v>0.36521739130434783</v>
      </c>
    </row>
    <row r="39" spans="1:11" s="27" customFormat="1" ht="24.95" customHeight="1">
      <c r="A39" s="26">
        <v>34</v>
      </c>
      <c r="B39" s="29" t="s">
        <v>170</v>
      </c>
      <c r="C39" s="89">
        <v>11</v>
      </c>
      <c r="D39" s="107">
        <f t="shared" si="0"/>
        <v>0.47826086956521741</v>
      </c>
      <c r="E39" s="89">
        <v>12</v>
      </c>
      <c r="F39" s="107">
        <f t="shared" si="1"/>
        <v>0.48</v>
      </c>
      <c r="G39" s="124">
        <v>3</v>
      </c>
      <c r="H39" s="107">
        <f t="shared" si="2"/>
        <v>0.15</v>
      </c>
      <c r="I39" s="89">
        <v>3</v>
      </c>
      <c r="J39" s="107">
        <f t="shared" si="3"/>
        <v>0.15</v>
      </c>
      <c r="K39" s="107">
        <f t="shared" si="4"/>
        <v>0.31456521739130433</v>
      </c>
    </row>
    <row r="40" spans="1:11" s="27" customFormat="1" ht="24.95" customHeight="1">
      <c r="A40" s="26">
        <v>35</v>
      </c>
      <c r="B40" s="29" t="s">
        <v>171</v>
      </c>
      <c r="C40" s="89">
        <v>7</v>
      </c>
      <c r="D40" s="107">
        <f t="shared" si="0"/>
        <v>0.30434782608695654</v>
      </c>
      <c r="E40" s="89">
        <v>8</v>
      </c>
      <c r="F40" s="107">
        <f t="shared" si="1"/>
        <v>0.32</v>
      </c>
      <c r="G40" s="124">
        <v>7</v>
      </c>
      <c r="H40" s="107">
        <f t="shared" si="2"/>
        <v>0.35</v>
      </c>
      <c r="I40" s="89">
        <v>7</v>
      </c>
      <c r="J40" s="107">
        <f t="shared" si="3"/>
        <v>0.35</v>
      </c>
      <c r="K40" s="107">
        <f t="shared" si="4"/>
        <v>0.33108695652173914</v>
      </c>
    </row>
    <row r="41" spans="1:11" s="27" customFormat="1" ht="24.95" customHeight="1">
      <c r="A41" s="26">
        <v>36</v>
      </c>
      <c r="B41" s="29" t="s">
        <v>172</v>
      </c>
      <c r="C41" s="89">
        <v>20</v>
      </c>
      <c r="D41" s="107">
        <f t="shared" si="0"/>
        <v>0.86956521739130432</v>
      </c>
      <c r="E41" s="89">
        <v>21</v>
      </c>
      <c r="F41" s="107">
        <f t="shared" si="1"/>
        <v>0.84</v>
      </c>
      <c r="G41" s="124">
        <v>14</v>
      </c>
      <c r="H41" s="107">
        <f t="shared" si="2"/>
        <v>0.7</v>
      </c>
      <c r="I41" s="89">
        <v>14</v>
      </c>
      <c r="J41" s="107">
        <f t="shared" si="3"/>
        <v>0.7</v>
      </c>
      <c r="K41" s="107">
        <f t="shared" si="4"/>
        <v>0.777391304347826</v>
      </c>
    </row>
    <row r="42" spans="1:11" s="27" customFormat="1" ht="24.95" customHeight="1">
      <c r="A42" s="26">
        <v>37</v>
      </c>
      <c r="B42" s="29" t="s">
        <v>173</v>
      </c>
      <c r="C42" s="89">
        <v>11</v>
      </c>
      <c r="D42" s="107">
        <f t="shared" si="0"/>
        <v>0.47826086956521741</v>
      </c>
      <c r="E42" s="89">
        <v>14</v>
      </c>
      <c r="F42" s="107">
        <f t="shared" si="1"/>
        <v>0.56000000000000005</v>
      </c>
      <c r="G42" s="124">
        <v>10</v>
      </c>
      <c r="H42" s="107">
        <f t="shared" si="2"/>
        <v>0.5</v>
      </c>
      <c r="I42" s="89">
        <v>10</v>
      </c>
      <c r="J42" s="107">
        <f t="shared" si="3"/>
        <v>0.5</v>
      </c>
      <c r="K42" s="107">
        <f t="shared" si="4"/>
        <v>0.50956521739130434</v>
      </c>
    </row>
    <row r="43" spans="1:11" s="27" customFormat="1" ht="24.95" customHeight="1">
      <c r="A43" s="26">
        <v>38</v>
      </c>
      <c r="B43" s="29" t="s">
        <v>174</v>
      </c>
      <c r="C43" s="89">
        <v>11</v>
      </c>
      <c r="D43" s="107">
        <f t="shared" si="0"/>
        <v>0.47826086956521741</v>
      </c>
      <c r="E43" s="89">
        <v>12</v>
      </c>
      <c r="F43" s="107">
        <f t="shared" si="1"/>
        <v>0.48</v>
      </c>
      <c r="G43" s="124">
        <v>5</v>
      </c>
      <c r="H43" s="107">
        <f t="shared" si="2"/>
        <v>0.25</v>
      </c>
      <c r="I43" s="89">
        <v>5</v>
      </c>
      <c r="J43" s="107">
        <f t="shared" si="3"/>
        <v>0.25</v>
      </c>
      <c r="K43" s="107">
        <f t="shared" si="4"/>
        <v>0.36456521739130432</v>
      </c>
    </row>
    <row r="44" spans="1:11" s="27" customFormat="1" ht="24.95" customHeight="1">
      <c r="A44" s="26">
        <v>39</v>
      </c>
      <c r="B44" s="29" t="s">
        <v>175</v>
      </c>
      <c r="C44" s="89">
        <v>12</v>
      </c>
      <c r="D44" s="107">
        <f t="shared" si="0"/>
        <v>0.52173913043478259</v>
      </c>
      <c r="E44" s="89">
        <v>13</v>
      </c>
      <c r="F44" s="107">
        <f t="shared" si="1"/>
        <v>0.52</v>
      </c>
      <c r="G44" s="124">
        <v>9</v>
      </c>
      <c r="H44" s="107">
        <f t="shared" si="2"/>
        <v>0.45</v>
      </c>
      <c r="I44" s="89">
        <v>9</v>
      </c>
      <c r="J44" s="107">
        <f t="shared" si="3"/>
        <v>0.45</v>
      </c>
      <c r="K44" s="107">
        <f t="shared" si="4"/>
        <v>0.48543478260869566</v>
      </c>
    </row>
    <row r="45" spans="1:11" s="27" customFormat="1" ht="24.95" customHeight="1">
      <c r="A45" s="26">
        <v>40</v>
      </c>
      <c r="B45" s="29" t="s">
        <v>176</v>
      </c>
      <c r="C45" s="89">
        <v>12</v>
      </c>
      <c r="D45" s="107">
        <f t="shared" si="0"/>
        <v>0.52173913043478259</v>
      </c>
      <c r="E45" s="89">
        <v>15</v>
      </c>
      <c r="F45" s="107">
        <f t="shared" si="1"/>
        <v>0.6</v>
      </c>
      <c r="G45" s="124">
        <v>7</v>
      </c>
      <c r="H45" s="107">
        <f t="shared" si="2"/>
        <v>0.35</v>
      </c>
      <c r="I45" s="89">
        <v>7</v>
      </c>
      <c r="J45" s="107">
        <f t="shared" si="3"/>
        <v>0.35</v>
      </c>
      <c r="K45" s="107">
        <f t="shared" si="4"/>
        <v>0.45543478260869563</v>
      </c>
    </row>
    <row r="46" spans="1:11" s="27" customFormat="1" ht="24.95" customHeight="1">
      <c r="A46" s="26">
        <v>41</v>
      </c>
      <c r="B46" s="29" t="s">
        <v>193</v>
      </c>
      <c r="C46" s="89">
        <v>12</v>
      </c>
      <c r="D46" s="107">
        <f t="shared" si="0"/>
        <v>0.52173913043478259</v>
      </c>
      <c r="E46" s="89">
        <v>16</v>
      </c>
      <c r="F46" s="107">
        <f t="shared" si="1"/>
        <v>0.64</v>
      </c>
      <c r="G46" s="124">
        <v>9</v>
      </c>
      <c r="H46" s="107">
        <f t="shared" si="2"/>
        <v>0.45</v>
      </c>
      <c r="I46" s="89">
        <v>9</v>
      </c>
      <c r="J46" s="107">
        <f t="shared" si="3"/>
        <v>0.45</v>
      </c>
      <c r="K46" s="107">
        <f t="shared" si="4"/>
        <v>0.51543478260869569</v>
      </c>
    </row>
    <row r="47" spans="1:11" s="27" customFormat="1" ht="24.95" customHeight="1">
      <c r="A47" s="26">
        <v>42</v>
      </c>
      <c r="B47" s="29" t="s">
        <v>167</v>
      </c>
      <c r="C47" s="89">
        <v>12</v>
      </c>
      <c r="D47" s="107">
        <f t="shared" si="0"/>
        <v>0.52173913043478259</v>
      </c>
      <c r="E47" s="89">
        <v>16</v>
      </c>
      <c r="F47" s="107">
        <f t="shared" si="1"/>
        <v>0.64</v>
      </c>
      <c r="G47" s="124">
        <v>16</v>
      </c>
      <c r="H47" s="107">
        <f t="shared" si="2"/>
        <v>0.8</v>
      </c>
      <c r="I47" s="89">
        <v>16</v>
      </c>
      <c r="J47" s="107">
        <f t="shared" si="3"/>
        <v>0.8</v>
      </c>
      <c r="K47" s="107">
        <f t="shared" si="4"/>
        <v>0.69043478260869562</v>
      </c>
    </row>
    <row r="48" spans="1:11" s="27" customFormat="1" ht="24.95" customHeight="1">
      <c r="A48" s="26">
        <v>43</v>
      </c>
      <c r="B48" s="29" t="s">
        <v>177</v>
      </c>
      <c r="C48" s="89">
        <v>5</v>
      </c>
      <c r="D48" s="107">
        <f t="shared" si="0"/>
        <v>0.21739130434782608</v>
      </c>
      <c r="E48" s="89">
        <v>8</v>
      </c>
      <c r="F48" s="107">
        <f t="shared" si="1"/>
        <v>0.32</v>
      </c>
      <c r="G48" s="124">
        <v>4</v>
      </c>
      <c r="H48" s="107">
        <f t="shared" si="2"/>
        <v>0.2</v>
      </c>
      <c r="I48" s="89">
        <v>4</v>
      </c>
      <c r="J48" s="107">
        <f t="shared" si="3"/>
        <v>0.2</v>
      </c>
      <c r="K48" s="107">
        <f t="shared" si="4"/>
        <v>0.23434782608695653</v>
      </c>
    </row>
    <row r="49" spans="1:11" s="27" customFormat="1" ht="24.95" customHeight="1">
      <c r="A49" s="26">
        <v>44</v>
      </c>
      <c r="B49" s="29" t="s">
        <v>178</v>
      </c>
      <c r="C49" s="89">
        <v>15</v>
      </c>
      <c r="D49" s="107">
        <f t="shared" si="0"/>
        <v>0.65217391304347827</v>
      </c>
      <c r="E49" s="89">
        <v>16</v>
      </c>
      <c r="F49" s="107">
        <f t="shared" si="1"/>
        <v>0.64</v>
      </c>
      <c r="G49" s="124">
        <v>12</v>
      </c>
      <c r="H49" s="107">
        <f t="shared" si="2"/>
        <v>0.6</v>
      </c>
      <c r="I49" s="89">
        <v>12</v>
      </c>
      <c r="J49" s="107">
        <f t="shared" si="3"/>
        <v>0.6</v>
      </c>
      <c r="K49" s="107">
        <f t="shared" si="4"/>
        <v>0.62304347826086959</v>
      </c>
    </row>
    <row r="50" spans="1:11" s="27" customFormat="1" ht="24.95" customHeight="1">
      <c r="A50" s="26">
        <v>45</v>
      </c>
      <c r="B50" s="29" t="s">
        <v>179</v>
      </c>
      <c r="C50" s="89">
        <v>20</v>
      </c>
      <c r="D50" s="107">
        <f t="shared" si="0"/>
        <v>0.86956521739130432</v>
      </c>
      <c r="E50" s="89">
        <v>21</v>
      </c>
      <c r="F50" s="107">
        <f t="shared" si="1"/>
        <v>0.84</v>
      </c>
      <c r="G50" s="124">
        <v>11</v>
      </c>
      <c r="H50" s="107">
        <f t="shared" si="2"/>
        <v>0.55000000000000004</v>
      </c>
      <c r="I50" s="89">
        <v>11</v>
      </c>
      <c r="J50" s="107">
        <f t="shared" si="3"/>
        <v>0.55000000000000004</v>
      </c>
      <c r="K50" s="107">
        <f t="shared" si="4"/>
        <v>0.70239130434782604</v>
      </c>
    </row>
    <row r="51" spans="1:11" s="27" customFormat="1" ht="24.95" customHeight="1">
      <c r="A51" s="26">
        <v>46</v>
      </c>
      <c r="B51" s="29" t="s">
        <v>180</v>
      </c>
      <c r="C51" s="89">
        <v>12</v>
      </c>
      <c r="D51" s="107">
        <f t="shared" si="0"/>
        <v>0.52173913043478259</v>
      </c>
      <c r="E51" s="89">
        <v>13</v>
      </c>
      <c r="F51" s="107">
        <f t="shared" si="1"/>
        <v>0.52</v>
      </c>
      <c r="G51" s="124">
        <v>8</v>
      </c>
      <c r="H51" s="107">
        <f t="shared" si="2"/>
        <v>0.4</v>
      </c>
      <c r="I51" s="89">
        <v>8</v>
      </c>
      <c r="J51" s="107">
        <f t="shared" si="3"/>
        <v>0.4</v>
      </c>
      <c r="K51" s="107">
        <f t="shared" si="4"/>
        <v>0.46043478260869564</v>
      </c>
    </row>
    <row r="52" spans="1:11" s="27" customFormat="1" ht="24.95" customHeight="1">
      <c r="A52" s="26">
        <v>47</v>
      </c>
      <c r="B52" s="29" t="s">
        <v>181</v>
      </c>
      <c r="C52" s="89">
        <v>10</v>
      </c>
      <c r="D52" s="107">
        <f t="shared" si="0"/>
        <v>0.43478260869565216</v>
      </c>
      <c r="E52" s="89">
        <v>12</v>
      </c>
      <c r="F52" s="107">
        <f t="shared" si="1"/>
        <v>0.48</v>
      </c>
      <c r="G52" s="124">
        <v>5</v>
      </c>
      <c r="H52" s="107">
        <f t="shared" si="2"/>
        <v>0.25</v>
      </c>
      <c r="I52" s="89">
        <v>5</v>
      </c>
      <c r="J52" s="107">
        <f t="shared" si="3"/>
        <v>0.25</v>
      </c>
      <c r="K52" s="107">
        <f t="shared" si="4"/>
        <v>0.35369565217391302</v>
      </c>
    </row>
    <row r="53" spans="1:11" s="27" customFormat="1" ht="24.95" customHeight="1">
      <c r="A53" s="26">
        <v>48</v>
      </c>
      <c r="B53" s="29" t="s">
        <v>182</v>
      </c>
      <c r="C53" s="89">
        <v>10</v>
      </c>
      <c r="D53" s="107">
        <f t="shared" si="0"/>
        <v>0.43478260869565216</v>
      </c>
      <c r="E53" s="89">
        <v>13</v>
      </c>
      <c r="F53" s="107">
        <f t="shared" si="1"/>
        <v>0.52</v>
      </c>
      <c r="G53" s="124">
        <v>5</v>
      </c>
      <c r="H53" s="107">
        <f t="shared" si="2"/>
        <v>0.25</v>
      </c>
      <c r="I53" s="89">
        <v>5</v>
      </c>
      <c r="J53" s="107">
        <f t="shared" si="3"/>
        <v>0.25</v>
      </c>
      <c r="K53" s="107">
        <f t="shared" si="4"/>
        <v>0.36369565217391303</v>
      </c>
    </row>
    <row r="54" spans="1:11" s="27" customFormat="1" ht="24.95" customHeight="1">
      <c r="A54" s="26">
        <v>49</v>
      </c>
      <c r="B54" s="29" t="s">
        <v>183</v>
      </c>
      <c r="C54" s="89">
        <v>5</v>
      </c>
      <c r="D54" s="107">
        <f t="shared" si="0"/>
        <v>0.21739130434782608</v>
      </c>
      <c r="E54" s="89">
        <v>6</v>
      </c>
      <c r="F54" s="107">
        <f t="shared" si="1"/>
        <v>0.24</v>
      </c>
      <c r="G54" s="124">
        <v>0</v>
      </c>
      <c r="H54" s="107">
        <f t="shared" si="2"/>
        <v>0</v>
      </c>
      <c r="I54" s="89">
        <v>0</v>
      </c>
      <c r="J54" s="107">
        <f t="shared" si="3"/>
        <v>0</v>
      </c>
      <c r="K54" s="107">
        <f t="shared" si="4"/>
        <v>0.11434782608695651</v>
      </c>
    </row>
    <row r="55" spans="1:11" s="27" customFormat="1" ht="24.95" customHeight="1">
      <c r="A55" s="26">
        <v>50</v>
      </c>
      <c r="B55" s="29" t="s">
        <v>184</v>
      </c>
      <c r="C55" s="89">
        <v>11</v>
      </c>
      <c r="D55" s="107">
        <f t="shared" si="0"/>
        <v>0.47826086956521741</v>
      </c>
      <c r="E55" s="89">
        <v>15</v>
      </c>
      <c r="F55" s="107">
        <f t="shared" si="1"/>
        <v>0.6</v>
      </c>
      <c r="G55" s="124">
        <v>7</v>
      </c>
      <c r="H55" s="107">
        <f t="shared" si="2"/>
        <v>0.35</v>
      </c>
      <c r="I55" s="89">
        <v>7</v>
      </c>
      <c r="J55" s="107">
        <f t="shared" si="3"/>
        <v>0.35</v>
      </c>
      <c r="K55" s="107">
        <f t="shared" si="4"/>
        <v>0.44456521739130439</v>
      </c>
    </row>
    <row r="56" spans="1:11" s="27" customFormat="1" ht="24.95" customHeight="1">
      <c r="A56" s="26">
        <v>51</v>
      </c>
      <c r="B56" s="29" t="s">
        <v>185</v>
      </c>
      <c r="C56" s="89">
        <v>15</v>
      </c>
      <c r="D56" s="107">
        <f t="shared" si="0"/>
        <v>0.65217391304347827</v>
      </c>
      <c r="E56" s="89">
        <v>18</v>
      </c>
      <c r="F56" s="107">
        <f t="shared" si="1"/>
        <v>0.72</v>
      </c>
      <c r="G56" s="124">
        <v>18</v>
      </c>
      <c r="H56" s="107">
        <f t="shared" si="2"/>
        <v>0.9</v>
      </c>
      <c r="I56" s="89">
        <v>18</v>
      </c>
      <c r="J56" s="107">
        <f t="shared" si="3"/>
        <v>0.9</v>
      </c>
      <c r="K56" s="107">
        <f t="shared" si="4"/>
        <v>0.79304347826086952</v>
      </c>
    </row>
    <row r="57" spans="1:11" s="27" customFormat="1" ht="24.95" customHeight="1">
      <c r="A57" s="26">
        <v>52</v>
      </c>
      <c r="B57" s="29" t="s">
        <v>186</v>
      </c>
      <c r="C57" s="89">
        <v>7</v>
      </c>
      <c r="D57" s="107">
        <f t="shared" si="0"/>
        <v>0.30434782608695654</v>
      </c>
      <c r="E57" s="89">
        <v>8</v>
      </c>
      <c r="F57" s="107">
        <f t="shared" si="1"/>
        <v>0.32</v>
      </c>
      <c r="G57" s="124">
        <v>6</v>
      </c>
      <c r="H57" s="107">
        <f t="shared" si="2"/>
        <v>0.3</v>
      </c>
      <c r="I57" s="89">
        <v>6</v>
      </c>
      <c r="J57" s="107">
        <f t="shared" si="3"/>
        <v>0.3</v>
      </c>
      <c r="K57" s="107">
        <f t="shared" si="4"/>
        <v>0.30608695652173917</v>
      </c>
    </row>
    <row r="58" spans="1:11" s="27" customFormat="1" ht="24.95" customHeight="1">
      <c r="A58" s="26">
        <v>53</v>
      </c>
      <c r="B58" s="29" t="s">
        <v>187</v>
      </c>
      <c r="C58" s="89">
        <v>9</v>
      </c>
      <c r="D58" s="107">
        <f t="shared" si="0"/>
        <v>0.39130434782608697</v>
      </c>
      <c r="E58" s="89">
        <v>10</v>
      </c>
      <c r="F58" s="107">
        <f t="shared" si="1"/>
        <v>0.4</v>
      </c>
      <c r="G58" s="124">
        <v>8</v>
      </c>
      <c r="H58" s="107">
        <f t="shared" si="2"/>
        <v>0.4</v>
      </c>
      <c r="I58" s="89">
        <v>8</v>
      </c>
      <c r="J58" s="107">
        <f t="shared" si="3"/>
        <v>0.4</v>
      </c>
      <c r="K58" s="107">
        <f t="shared" si="4"/>
        <v>0.39782608695652177</v>
      </c>
    </row>
    <row r="59" spans="1:11" s="27" customFormat="1" ht="24.95" customHeight="1">
      <c r="A59" s="26">
        <v>54</v>
      </c>
      <c r="B59" s="29" t="s">
        <v>188</v>
      </c>
      <c r="C59" s="89">
        <v>10</v>
      </c>
      <c r="D59" s="107">
        <f t="shared" si="0"/>
        <v>0.43478260869565216</v>
      </c>
      <c r="E59" s="89">
        <v>12</v>
      </c>
      <c r="F59" s="107">
        <f t="shared" si="1"/>
        <v>0.48</v>
      </c>
      <c r="G59" s="124">
        <v>5</v>
      </c>
      <c r="H59" s="107">
        <f t="shared" si="2"/>
        <v>0.25</v>
      </c>
      <c r="I59" s="89">
        <v>5</v>
      </c>
      <c r="J59" s="107">
        <f t="shared" si="3"/>
        <v>0.25</v>
      </c>
      <c r="K59" s="107">
        <f t="shared" si="4"/>
        <v>0.35369565217391302</v>
      </c>
    </row>
    <row r="60" spans="1:11" s="27" customFormat="1" ht="24.95" customHeight="1">
      <c r="A60" s="26">
        <v>55</v>
      </c>
      <c r="B60" s="29" t="s">
        <v>189</v>
      </c>
      <c r="C60" s="89">
        <v>14</v>
      </c>
      <c r="D60" s="107">
        <f t="shared" si="0"/>
        <v>0.60869565217391308</v>
      </c>
      <c r="E60" s="89">
        <v>16</v>
      </c>
      <c r="F60" s="107">
        <f t="shared" si="1"/>
        <v>0.64</v>
      </c>
      <c r="G60" s="124">
        <v>14</v>
      </c>
      <c r="H60" s="107">
        <f t="shared" si="2"/>
        <v>0.7</v>
      </c>
      <c r="I60" s="89">
        <v>14</v>
      </c>
      <c r="J60" s="107">
        <f t="shared" si="3"/>
        <v>0.7</v>
      </c>
      <c r="K60" s="107">
        <f t="shared" si="4"/>
        <v>0.66217391304347828</v>
      </c>
    </row>
    <row r="61" spans="1:11" s="27" customFormat="1" ht="24.95" customHeight="1">
      <c r="A61" s="26">
        <v>56</v>
      </c>
      <c r="B61" s="29" t="s">
        <v>613</v>
      </c>
      <c r="C61" s="89">
        <v>3</v>
      </c>
      <c r="D61" s="107">
        <f t="shared" si="0"/>
        <v>0.13043478260869565</v>
      </c>
      <c r="E61" s="89">
        <v>4</v>
      </c>
      <c r="F61" s="107">
        <f t="shared" si="1"/>
        <v>0.16</v>
      </c>
      <c r="G61" s="124">
        <v>2</v>
      </c>
      <c r="H61" s="107">
        <f t="shared" si="2"/>
        <v>0.1</v>
      </c>
      <c r="I61" s="89">
        <v>2</v>
      </c>
      <c r="J61" s="107">
        <f t="shared" si="3"/>
        <v>0.1</v>
      </c>
      <c r="K61" s="107">
        <f t="shared" si="4"/>
        <v>0.12260869565217392</v>
      </c>
    </row>
    <row r="62" spans="1:11" s="27" customFormat="1" ht="24.95" customHeight="1">
      <c r="A62" s="26">
        <v>57</v>
      </c>
      <c r="B62" s="29" t="s">
        <v>190</v>
      </c>
      <c r="C62" s="89">
        <v>9</v>
      </c>
      <c r="D62" s="107">
        <f t="shared" si="0"/>
        <v>0.39130434782608697</v>
      </c>
      <c r="E62" s="89">
        <v>12</v>
      </c>
      <c r="F62" s="107">
        <f t="shared" si="1"/>
        <v>0.48</v>
      </c>
      <c r="G62" s="124">
        <v>6</v>
      </c>
      <c r="H62" s="107">
        <f t="shared" si="2"/>
        <v>0.3</v>
      </c>
      <c r="I62" s="89">
        <v>6</v>
      </c>
      <c r="J62" s="107">
        <f t="shared" si="3"/>
        <v>0.3</v>
      </c>
      <c r="K62" s="107">
        <f t="shared" si="4"/>
        <v>0.36782608695652175</v>
      </c>
    </row>
    <row r="63" spans="1:11" s="27" customFormat="1" ht="24.95" customHeight="1">
      <c r="A63" s="26">
        <v>58</v>
      </c>
      <c r="B63" s="29" t="s">
        <v>191</v>
      </c>
      <c r="C63" s="89">
        <v>12</v>
      </c>
      <c r="D63" s="107">
        <f t="shared" si="0"/>
        <v>0.52173913043478259</v>
      </c>
      <c r="E63" s="89">
        <v>15</v>
      </c>
      <c r="F63" s="107">
        <f t="shared" si="1"/>
        <v>0.6</v>
      </c>
      <c r="G63" s="124">
        <v>11</v>
      </c>
      <c r="H63" s="107">
        <f t="shared" si="2"/>
        <v>0.55000000000000004</v>
      </c>
      <c r="I63" s="89">
        <v>11</v>
      </c>
      <c r="J63" s="107">
        <f t="shared" si="3"/>
        <v>0.55000000000000004</v>
      </c>
      <c r="K63" s="107">
        <f t="shared" si="4"/>
        <v>0.55543478260869561</v>
      </c>
    </row>
    <row r="64" spans="1:11" s="27" customFormat="1" ht="24.95" customHeight="1">
      <c r="A64" s="26">
        <v>59</v>
      </c>
      <c r="B64" s="29" t="s">
        <v>464</v>
      </c>
      <c r="C64" s="89">
        <v>2</v>
      </c>
      <c r="D64" s="107">
        <f t="shared" si="0"/>
        <v>8.6956521739130432E-2</v>
      </c>
      <c r="E64" s="89">
        <v>2</v>
      </c>
      <c r="F64" s="107">
        <f t="shared" si="1"/>
        <v>0.08</v>
      </c>
      <c r="G64" s="124">
        <v>1</v>
      </c>
      <c r="H64" s="107">
        <f t="shared" si="2"/>
        <v>0.05</v>
      </c>
      <c r="I64" s="89">
        <v>1</v>
      </c>
      <c r="J64" s="107">
        <f t="shared" si="3"/>
        <v>0.05</v>
      </c>
      <c r="K64" s="107">
        <f t="shared" si="4"/>
        <v>6.6739130434782606E-2</v>
      </c>
    </row>
    <row r="65" spans="2:2" ht="24.95" customHeight="1">
      <c r="B65" s="110" t="s">
        <v>1071</v>
      </c>
    </row>
  </sheetData>
  <mergeCells count="5">
    <mergeCell ref="C2:D2"/>
    <mergeCell ref="E2:F2"/>
    <mergeCell ref="G2:H2"/>
    <mergeCell ref="I2:J2"/>
    <mergeCell ref="A1:J1"/>
  </mergeCells>
  <printOptions horizontalCentered="1" verticalCentered="1"/>
  <pageMargins left="0.2" right="0.2" top="0.25" bottom="0.25" header="0.3" footer="0.3"/>
  <pageSetup paperSize="9" scale="75" fitToWidth="2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opLeftCell="A22" workbookViewId="0">
      <selection activeCell="B33" sqref="B33"/>
    </sheetView>
  </sheetViews>
  <sheetFormatPr defaultRowHeight="24.95" customHeight="1"/>
  <cols>
    <col min="1" max="1" width="7.42578125" style="1" bestFit="1" customWidth="1"/>
    <col min="2" max="2" width="25.28515625" style="11" bestFit="1" customWidth="1"/>
    <col min="3" max="3" width="13" customWidth="1"/>
    <col min="4" max="4" width="12.140625" style="116" customWidth="1"/>
    <col min="6" max="6" width="9.140625" style="116"/>
    <col min="8" max="8" width="11.42578125" style="116" customWidth="1"/>
    <col min="9" max="9" width="9.5703125" customWidth="1"/>
    <col min="10" max="10" width="8.85546875" style="116" customWidth="1"/>
    <col min="11" max="11" width="9.140625" style="116"/>
  </cols>
  <sheetData>
    <row r="1" spans="1:11" ht="24.95" customHeight="1">
      <c r="A1" s="135" t="s">
        <v>775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ht="24.95" customHeight="1">
      <c r="A2" s="77"/>
      <c r="B2" s="78" t="s">
        <v>407</v>
      </c>
      <c r="C2" s="132" t="s">
        <v>457</v>
      </c>
      <c r="D2" s="132"/>
      <c r="E2" s="132" t="s">
        <v>454</v>
      </c>
      <c r="F2" s="132"/>
      <c r="G2" s="132" t="s">
        <v>1067</v>
      </c>
      <c r="H2" s="132"/>
      <c r="I2" s="132" t="s">
        <v>456</v>
      </c>
      <c r="J2" s="132"/>
      <c r="K2" s="79"/>
    </row>
    <row r="3" spans="1:11" ht="24.95" customHeight="1">
      <c r="A3" s="63"/>
      <c r="B3" s="6" t="s">
        <v>1040</v>
      </c>
      <c r="C3" s="76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1" ht="24.95" customHeight="1">
      <c r="A4" s="80"/>
      <c r="B4" s="81" t="s">
        <v>1042</v>
      </c>
      <c r="C4" s="82">
        <v>25</v>
      </c>
      <c r="D4" s="83"/>
      <c r="E4" s="82">
        <v>25</v>
      </c>
      <c r="F4" s="83"/>
      <c r="G4" s="82">
        <v>23</v>
      </c>
      <c r="H4" s="83"/>
      <c r="I4" s="82">
        <v>18</v>
      </c>
      <c r="J4" s="84"/>
      <c r="K4" s="52" t="s">
        <v>1043</v>
      </c>
    </row>
    <row r="5" spans="1:11" s="16" customFormat="1" ht="15.75">
      <c r="A5" s="51" t="s">
        <v>480</v>
      </c>
      <c r="B5" s="86" t="s">
        <v>475</v>
      </c>
      <c r="C5" s="96"/>
      <c r="D5" s="121"/>
      <c r="E5" s="96"/>
      <c r="F5" s="121"/>
      <c r="G5" s="96"/>
      <c r="H5" s="121"/>
      <c r="I5" s="96"/>
      <c r="J5" s="121"/>
      <c r="K5" s="121"/>
    </row>
    <row r="6" spans="1:11" s="22" customFormat="1" ht="24.95" customHeight="1">
      <c r="A6" s="19">
        <v>1</v>
      </c>
      <c r="B6" s="28" t="s">
        <v>0</v>
      </c>
      <c r="C6" s="91">
        <v>17</v>
      </c>
      <c r="D6" s="114">
        <f>C6/25</f>
        <v>0.68</v>
      </c>
      <c r="E6" s="91">
        <v>17</v>
      </c>
      <c r="F6" s="114">
        <f>E6/25</f>
        <v>0.68</v>
      </c>
      <c r="G6" s="91">
        <v>17</v>
      </c>
      <c r="H6" s="114">
        <f>G6/23</f>
        <v>0.73913043478260865</v>
      </c>
      <c r="I6" s="91">
        <v>10</v>
      </c>
      <c r="J6" s="114">
        <f>I6/18</f>
        <v>0.55555555555555558</v>
      </c>
      <c r="K6" s="114">
        <f>(D6+F6+H6+J6)/4</f>
        <v>0.66367149758454103</v>
      </c>
    </row>
    <row r="7" spans="1:11" s="22" customFormat="1" ht="24.95" customHeight="1">
      <c r="A7" s="19">
        <v>2</v>
      </c>
      <c r="B7" s="28" t="s">
        <v>1</v>
      </c>
      <c r="C7" s="91">
        <v>17</v>
      </c>
      <c r="D7" s="114">
        <f t="shared" ref="D7:D32" si="0">C7/25</f>
        <v>0.68</v>
      </c>
      <c r="E7" s="91">
        <v>17</v>
      </c>
      <c r="F7" s="114">
        <f t="shared" ref="F7:F32" si="1">E7/25</f>
        <v>0.68</v>
      </c>
      <c r="G7" s="91">
        <v>17</v>
      </c>
      <c r="H7" s="114">
        <f t="shared" ref="H7:H32" si="2">G7/23</f>
        <v>0.73913043478260865</v>
      </c>
      <c r="I7" s="91">
        <v>10</v>
      </c>
      <c r="J7" s="114">
        <f t="shared" ref="J7:J32" si="3">I7/18</f>
        <v>0.55555555555555558</v>
      </c>
      <c r="K7" s="114">
        <f t="shared" ref="K7:K32" si="4">(D7+F7+H7+J7)/4</f>
        <v>0.66367149758454103</v>
      </c>
    </row>
    <row r="8" spans="1:11" s="22" customFormat="1" ht="24.95" customHeight="1">
      <c r="A8" s="19">
        <v>3</v>
      </c>
      <c r="B8" s="28" t="s">
        <v>2</v>
      </c>
      <c r="C8" s="91">
        <v>18</v>
      </c>
      <c r="D8" s="114">
        <f t="shared" si="0"/>
        <v>0.72</v>
      </c>
      <c r="E8" s="91">
        <v>17</v>
      </c>
      <c r="F8" s="114">
        <f t="shared" si="1"/>
        <v>0.68</v>
      </c>
      <c r="G8" s="91">
        <v>18</v>
      </c>
      <c r="H8" s="114">
        <f t="shared" si="2"/>
        <v>0.78260869565217395</v>
      </c>
      <c r="I8" s="91">
        <v>9</v>
      </c>
      <c r="J8" s="114">
        <f t="shared" si="3"/>
        <v>0.5</v>
      </c>
      <c r="K8" s="114">
        <f t="shared" si="4"/>
        <v>0.67065217391304344</v>
      </c>
    </row>
    <row r="9" spans="1:11" s="22" customFormat="1" ht="24.95" customHeight="1">
      <c r="A9" s="19">
        <v>4</v>
      </c>
      <c r="B9" s="28" t="s">
        <v>3</v>
      </c>
      <c r="C9" s="91">
        <v>15</v>
      </c>
      <c r="D9" s="114">
        <f t="shared" si="0"/>
        <v>0.6</v>
      </c>
      <c r="E9" s="91">
        <v>13</v>
      </c>
      <c r="F9" s="114">
        <f t="shared" si="1"/>
        <v>0.52</v>
      </c>
      <c r="G9" s="91">
        <v>15</v>
      </c>
      <c r="H9" s="114">
        <f t="shared" si="2"/>
        <v>0.65217391304347827</v>
      </c>
      <c r="I9" s="91">
        <v>9</v>
      </c>
      <c r="J9" s="114">
        <f t="shared" si="3"/>
        <v>0.5</v>
      </c>
      <c r="K9" s="114">
        <f t="shared" si="4"/>
        <v>0.56804347826086965</v>
      </c>
    </row>
    <row r="10" spans="1:11" s="22" customFormat="1" ht="24.95" customHeight="1">
      <c r="A10" s="19">
        <v>5</v>
      </c>
      <c r="B10" s="28" t="s">
        <v>4</v>
      </c>
      <c r="C10" s="91">
        <v>10</v>
      </c>
      <c r="D10" s="114">
        <f t="shared" si="0"/>
        <v>0.4</v>
      </c>
      <c r="E10" s="91">
        <v>10</v>
      </c>
      <c r="F10" s="114">
        <f t="shared" si="1"/>
        <v>0.4</v>
      </c>
      <c r="G10" s="91">
        <v>10</v>
      </c>
      <c r="H10" s="114">
        <f t="shared" si="2"/>
        <v>0.43478260869565216</v>
      </c>
      <c r="I10" s="91">
        <v>8</v>
      </c>
      <c r="J10" s="114">
        <f t="shared" si="3"/>
        <v>0.44444444444444442</v>
      </c>
      <c r="K10" s="114">
        <f t="shared" si="4"/>
        <v>0.41980676328502414</v>
      </c>
    </row>
    <row r="11" spans="1:11" s="22" customFormat="1" ht="24.95" customHeight="1">
      <c r="A11" s="19">
        <v>6</v>
      </c>
      <c r="B11" s="28" t="s">
        <v>5</v>
      </c>
      <c r="C11" s="91">
        <v>5</v>
      </c>
      <c r="D11" s="114">
        <f t="shared" si="0"/>
        <v>0.2</v>
      </c>
      <c r="E11" s="91">
        <v>7</v>
      </c>
      <c r="F11" s="114">
        <f t="shared" si="1"/>
        <v>0.28000000000000003</v>
      </c>
      <c r="G11" s="91">
        <v>5</v>
      </c>
      <c r="H11" s="114">
        <f t="shared" si="2"/>
        <v>0.21739130434782608</v>
      </c>
      <c r="I11" s="91">
        <v>7</v>
      </c>
      <c r="J11" s="114">
        <f t="shared" si="3"/>
        <v>0.3888888888888889</v>
      </c>
      <c r="K11" s="114">
        <f t="shared" si="4"/>
        <v>0.27157004830917875</v>
      </c>
    </row>
    <row r="12" spans="1:11" s="22" customFormat="1" ht="24.95" customHeight="1">
      <c r="A12" s="19">
        <v>7</v>
      </c>
      <c r="B12" s="28" t="s">
        <v>6</v>
      </c>
      <c r="C12" s="91">
        <v>23</v>
      </c>
      <c r="D12" s="114">
        <f t="shared" si="0"/>
        <v>0.92</v>
      </c>
      <c r="E12" s="91">
        <v>21</v>
      </c>
      <c r="F12" s="114">
        <f t="shared" si="1"/>
        <v>0.84</v>
      </c>
      <c r="G12" s="91">
        <v>23</v>
      </c>
      <c r="H12" s="114">
        <f t="shared" si="2"/>
        <v>1</v>
      </c>
      <c r="I12" s="91">
        <v>11</v>
      </c>
      <c r="J12" s="114">
        <f t="shared" si="3"/>
        <v>0.61111111111111116</v>
      </c>
      <c r="K12" s="114">
        <f t="shared" si="4"/>
        <v>0.84277777777777774</v>
      </c>
    </row>
    <row r="13" spans="1:11" s="22" customFormat="1" ht="24.95" customHeight="1">
      <c r="A13" s="19">
        <v>8</v>
      </c>
      <c r="B13" s="28" t="s">
        <v>7</v>
      </c>
      <c r="C13" s="91">
        <v>16</v>
      </c>
      <c r="D13" s="114">
        <f t="shared" si="0"/>
        <v>0.64</v>
      </c>
      <c r="E13" s="91">
        <v>14</v>
      </c>
      <c r="F13" s="114">
        <f t="shared" si="1"/>
        <v>0.56000000000000005</v>
      </c>
      <c r="G13" s="91">
        <v>16</v>
      </c>
      <c r="H13" s="114">
        <f t="shared" si="2"/>
        <v>0.69565217391304346</v>
      </c>
      <c r="I13" s="91">
        <v>10</v>
      </c>
      <c r="J13" s="114">
        <f t="shared" si="3"/>
        <v>0.55555555555555558</v>
      </c>
      <c r="K13" s="114">
        <f t="shared" si="4"/>
        <v>0.61280193236714986</v>
      </c>
    </row>
    <row r="14" spans="1:11" s="22" customFormat="1" ht="24.95" customHeight="1">
      <c r="A14" s="19">
        <v>9</v>
      </c>
      <c r="B14" s="28" t="s">
        <v>8</v>
      </c>
      <c r="C14" s="91">
        <v>12</v>
      </c>
      <c r="D14" s="114">
        <f t="shared" si="0"/>
        <v>0.48</v>
      </c>
      <c r="E14" s="91">
        <v>10</v>
      </c>
      <c r="F14" s="114">
        <f t="shared" si="1"/>
        <v>0.4</v>
      </c>
      <c r="G14" s="91">
        <v>12</v>
      </c>
      <c r="H14" s="114">
        <f t="shared" si="2"/>
        <v>0.52173913043478259</v>
      </c>
      <c r="I14" s="91">
        <v>10</v>
      </c>
      <c r="J14" s="114">
        <f t="shared" si="3"/>
        <v>0.55555555555555558</v>
      </c>
      <c r="K14" s="114">
        <f t="shared" si="4"/>
        <v>0.48932367149758454</v>
      </c>
    </row>
    <row r="15" spans="1:11" s="22" customFormat="1" ht="24.95" customHeight="1">
      <c r="A15" s="19">
        <v>10</v>
      </c>
      <c r="B15" s="28" t="s">
        <v>9</v>
      </c>
      <c r="C15" s="91">
        <v>8</v>
      </c>
      <c r="D15" s="114">
        <f t="shared" si="0"/>
        <v>0.32</v>
      </c>
      <c r="E15" s="91">
        <v>8</v>
      </c>
      <c r="F15" s="114">
        <f t="shared" si="1"/>
        <v>0.32</v>
      </c>
      <c r="G15" s="91">
        <v>8</v>
      </c>
      <c r="H15" s="114">
        <f t="shared" si="2"/>
        <v>0.34782608695652173</v>
      </c>
      <c r="I15" s="91">
        <v>6</v>
      </c>
      <c r="J15" s="114">
        <f t="shared" si="3"/>
        <v>0.33333333333333331</v>
      </c>
      <c r="K15" s="114">
        <f t="shared" si="4"/>
        <v>0.33028985507246378</v>
      </c>
    </row>
    <row r="16" spans="1:11" s="22" customFormat="1" ht="24.95" customHeight="1">
      <c r="A16" s="19">
        <v>11</v>
      </c>
      <c r="B16" s="28" t="s">
        <v>10</v>
      </c>
      <c r="C16" s="91">
        <v>8</v>
      </c>
      <c r="D16" s="114">
        <f t="shared" si="0"/>
        <v>0.32</v>
      </c>
      <c r="E16" s="91">
        <v>8</v>
      </c>
      <c r="F16" s="114">
        <f t="shared" si="1"/>
        <v>0.32</v>
      </c>
      <c r="G16" s="91">
        <v>8</v>
      </c>
      <c r="H16" s="114">
        <f t="shared" si="2"/>
        <v>0.34782608695652173</v>
      </c>
      <c r="I16" s="91">
        <v>5</v>
      </c>
      <c r="J16" s="114">
        <f t="shared" si="3"/>
        <v>0.27777777777777779</v>
      </c>
      <c r="K16" s="114">
        <f t="shared" si="4"/>
        <v>0.31640096618357488</v>
      </c>
    </row>
    <row r="17" spans="1:11" s="22" customFormat="1" ht="24.95" customHeight="1">
      <c r="A17" s="19">
        <v>12</v>
      </c>
      <c r="B17" s="28" t="s">
        <v>11</v>
      </c>
      <c r="C17" s="91">
        <v>0</v>
      </c>
      <c r="D17" s="114">
        <f t="shared" si="0"/>
        <v>0</v>
      </c>
      <c r="E17" s="91">
        <v>0</v>
      </c>
      <c r="F17" s="114">
        <f t="shared" si="1"/>
        <v>0</v>
      </c>
      <c r="G17" s="91">
        <v>0</v>
      </c>
      <c r="H17" s="114">
        <f t="shared" si="2"/>
        <v>0</v>
      </c>
      <c r="I17" s="91">
        <v>4</v>
      </c>
      <c r="J17" s="114">
        <f t="shared" si="3"/>
        <v>0.22222222222222221</v>
      </c>
      <c r="K17" s="114">
        <f t="shared" si="4"/>
        <v>5.5555555555555552E-2</v>
      </c>
    </row>
    <row r="18" spans="1:11" s="22" customFormat="1" ht="24.95" customHeight="1">
      <c r="A18" s="19">
        <v>13</v>
      </c>
      <c r="B18" s="28" t="s">
        <v>12</v>
      </c>
      <c r="C18" s="91">
        <v>8</v>
      </c>
      <c r="D18" s="114">
        <f t="shared" si="0"/>
        <v>0.32</v>
      </c>
      <c r="E18" s="91">
        <v>7</v>
      </c>
      <c r="F18" s="114">
        <f t="shared" si="1"/>
        <v>0.28000000000000003</v>
      </c>
      <c r="G18" s="91">
        <v>8</v>
      </c>
      <c r="H18" s="114">
        <f t="shared" si="2"/>
        <v>0.34782608695652173</v>
      </c>
      <c r="I18" s="91">
        <v>5</v>
      </c>
      <c r="J18" s="114">
        <f t="shared" si="3"/>
        <v>0.27777777777777779</v>
      </c>
      <c r="K18" s="114">
        <f t="shared" si="4"/>
        <v>0.30640096618357493</v>
      </c>
    </row>
    <row r="19" spans="1:11" s="22" customFormat="1" ht="24.95" customHeight="1">
      <c r="A19" s="19">
        <v>14</v>
      </c>
      <c r="B19" s="28" t="s">
        <v>13</v>
      </c>
      <c r="C19" s="91">
        <v>17</v>
      </c>
      <c r="D19" s="114">
        <f t="shared" si="0"/>
        <v>0.68</v>
      </c>
      <c r="E19" s="91">
        <v>14</v>
      </c>
      <c r="F19" s="114">
        <f t="shared" si="1"/>
        <v>0.56000000000000005</v>
      </c>
      <c r="G19" s="91">
        <v>17</v>
      </c>
      <c r="H19" s="114">
        <f t="shared" si="2"/>
        <v>0.73913043478260865</v>
      </c>
      <c r="I19" s="91">
        <v>13</v>
      </c>
      <c r="J19" s="114">
        <f t="shared" si="3"/>
        <v>0.72222222222222221</v>
      </c>
      <c r="K19" s="114">
        <f t="shared" si="4"/>
        <v>0.67533816425120774</v>
      </c>
    </row>
    <row r="20" spans="1:11" s="22" customFormat="1" ht="24.95" customHeight="1">
      <c r="A20" s="19">
        <v>15</v>
      </c>
      <c r="B20" s="28" t="s">
        <v>14</v>
      </c>
      <c r="C20" s="91">
        <v>12</v>
      </c>
      <c r="D20" s="114">
        <f t="shared" si="0"/>
        <v>0.48</v>
      </c>
      <c r="E20" s="91">
        <v>14</v>
      </c>
      <c r="F20" s="114">
        <f t="shared" si="1"/>
        <v>0.56000000000000005</v>
      </c>
      <c r="G20" s="91">
        <v>12</v>
      </c>
      <c r="H20" s="114">
        <f t="shared" si="2"/>
        <v>0.52173913043478259</v>
      </c>
      <c r="I20" s="91">
        <v>8</v>
      </c>
      <c r="J20" s="114">
        <f t="shared" si="3"/>
        <v>0.44444444444444442</v>
      </c>
      <c r="K20" s="114">
        <f t="shared" si="4"/>
        <v>0.50154589371980673</v>
      </c>
    </row>
    <row r="21" spans="1:11" s="22" customFormat="1" ht="24.95" customHeight="1">
      <c r="A21" s="19">
        <v>16</v>
      </c>
      <c r="B21" s="28" t="s">
        <v>15</v>
      </c>
      <c r="C21" s="91">
        <v>15</v>
      </c>
      <c r="D21" s="114">
        <f t="shared" si="0"/>
        <v>0.6</v>
      </c>
      <c r="E21" s="91">
        <v>16</v>
      </c>
      <c r="F21" s="114">
        <f t="shared" si="1"/>
        <v>0.64</v>
      </c>
      <c r="G21" s="91">
        <v>15</v>
      </c>
      <c r="H21" s="114">
        <f t="shared" si="2"/>
        <v>0.65217391304347827</v>
      </c>
      <c r="I21" s="91">
        <v>9</v>
      </c>
      <c r="J21" s="114">
        <f t="shared" si="3"/>
        <v>0.5</v>
      </c>
      <c r="K21" s="114">
        <f t="shared" si="4"/>
        <v>0.59804347826086957</v>
      </c>
    </row>
    <row r="22" spans="1:11" s="22" customFormat="1" ht="24.95" customHeight="1">
      <c r="A22" s="19">
        <v>17</v>
      </c>
      <c r="B22" s="28" t="s">
        <v>16</v>
      </c>
      <c r="C22" s="91">
        <v>19</v>
      </c>
      <c r="D22" s="114">
        <f t="shared" si="0"/>
        <v>0.76</v>
      </c>
      <c r="E22" s="91">
        <v>17</v>
      </c>
      <c r="F22" s="114">
        <f t="shared" si="1"/>
        <v>0.68</v>
      </c>
      <c r="G22" s="91">
        <v>19</v>
      </c>
      <c r="H22" s="114">
        <f t="shared" si="2"/>
        <v>0.82608695652173914</v>
      </c>
      <c r="I22" s="91">
        <v>15</v>
      </c>
      <c r="J22" s="114">
        <f t="shared" si="3"/>
        <v>0.83333333333333337</v>
      </c>
      <c r="K22" s="114">
        <f t="shared" si="4"/>
        <v>0.77485507246376817</v>
      </c>
    </row>
    <row r="23" spans="1:11" s="22" customFormat="1" ht="24.95" customHeight="1">
      <c r="A23" s="19">
        <v>18</v>
      </c>
      <c r="B23" s="28" t="s">
        <v>17</v>
      </c>
      <c r="C23" s="91">
        <v>19</v>
      </c>
      <c r="D23" s="114">
        <f t="shared" si="0"/>
        <v>0.76</v>
      </c>
      <c r="E23" s="91">
        <v>19</v>
      </c>
      <c r="F23" s="114">
        <f t="shared" si="1"/>
        <v>0.76</v>
      </c>
      <c r="G23" s="91">
        <v>19</v>
      </c>
      <c r="H23" s="114">
        <f t="shared" si="2"/>
        <v>0.82608695652173914</v>
      </c>
      <c r="I23" s="91">
        <v>4</v>
      </c>
      <c r="J23" s="114">
        <f t="shared" si="3"/>
        <v>0.22222222222222221</v>
      </c>
      <c r="K23" s="114">
        <f t="shared" si="4"/>
        <v>0.6420772946859904</v>
      </c>
    </row>
    <row r="24" spans="1:11" s="22" customFormat="1" ht="24.95" customHeight="1">
      <c r="A24" s="19">
        <v>19</v>
      </c>
      <c r="B24" s="28" t="s">
        <v>18</v>
      </c>
      <c r="C24" s="91">
        <v>8</v>
      </c>
      <c r="D24" s="114">
        <f t="shared" si="0"/>
        <v>0.32</v>
      </c>
      <c r="E24" s="91">
        <v>7</v>
      </c>
      <c r="F24" s="114">
        <f t="shared" si="1"/>
        <v>0.28000000000000003</v>
      </c>
      <c r="G24" s="91">
        <v>8</v>
      </c>
      <c r="H24" s="114">
        <f t="shared" si="2"/>
        <v>0.34782608695652173</v>
      </c>
      <c r="I24" s="91">
        <v>2</v>
      </c>
      <c r="J24" s="114">
        <f t="shared" si="3"/>
        <v>0.1111111111111111</v>
      </c>
      <c r="K24" s="114">
        <f t="shared" si="4"/>
        <v>0.26473429951690824</v>
      </c>
    </row>
    <row r="25" spans="1:11" s="22" customFormat="1" ht="24.95" customHeight="1">
      <c r="A25" s="19">
        <v>20</v>
      </c>
      <c r="B25" s="28" t="s">
        <v>465</v>
      </c>
      <c r="C25" s="91">
        <v>13</v>
      </c>
      <c r="D25" s="114">
        <f t="shared" si="0"/>
        <v>0.52</v>
      </c>
      <c r="E25" s="91">
        <v>13</v>
      </c>
      <c r="F25" s="114">
        <f t="shared" si="1"/>
        <v>0.52</v>
      </c>
      <c r="G25" s="91">
        <v>13</v>
      </c>
      <c r="H25" s="114">
        <f t="shared" si="2"/>
        <v>0.56521739130434778</v>
      </c>
      <c r="I25" s="91">
        <v>0</v>
      </c>
      <c r="J25" s="114">
        <f t="shared" si="3"/>
        <v>0</v>
      </c>
      <c r="K25" s="114">
        <f t="shared" si="4"/>
        <v>0.40130434782608693</v>
      </c>
    </row>
    <row r="26" spans="1:11" s="22" customFormat="1" ht="24.95" customHeight="1">
      <c r="A26" s="19">
        <v>21</v>
      </c>
      <c r="B26" s="28" t="s">
        <v>19</v>
      </c>
      <c r="C26" s="91">
        <v>1</v>
      </c>
      <c r="D26" s="114">
        <f t="shared" si="0"/>
        <v>0.04</v>
      </c>
      <c r="E26" s="91">
        <v>1</v>
      </c>
      <c r="F26" s="114">
        <f t="shared" si="1"/>
        <v>0.04</v>
      </c>
      <c r="G26" s="91">
        <v>2</v>
      </c>
      <c r="H26" s="114">
        <f t="shared" si="2"/>
        <v>8.6956521739130432E-2</v>
      </c>
      <c r="I26" s="91">
        <v>9</v>
      </c>
      <c r="J26" s="114">
        <f t="shared" si="3"/>
        <v>0.5</v>
      </c>
      <c r="K26" s="114">
        <f t="shared" si="4"/>
        <v>0.16673913043478261</v>
      </c>
    </row>
    <row r="27" spans="1:11" s="22" customFormat="1" ht="24.95" customHeight="1">
      <c r="A27" s="19">
        <v>22</v>
      </c>
      <c r="B27" s="28" t="s">
        <v>20</v>
      </c>
      <c r="C27" s="91">
        <v>14</v>
      </c>
      <c r="D27" s="114">
        <f t="shared" si="0"/>
        <v>0.56000000000000005</v>
      </c>
      <c r="E27" s="91">
        <v>13</v>
      </c>
      <c r="F27" s="114">
        <f t="shared" si="1"/>
        <v>0.52</v>
      </c>
      <c r="G27" s="91">
        <v>14</v>
      </c>
      <c r="H27" s="114">
        <f t="shared" si="2"/>
        <v>0.60869565217391308</v>
      </c>
      <c r="I27" s="91">
        <v>4</v>
      </c>
      <c r="J27" s="114">
        <f t="shared" si="3"/>
        <v>0.22222222222222221</v>
      </c>
      <c r="K27" s="114">
        <f t="shared" si="4"/>
        <v>0.47772946859903387</v>
      </c>
    </row>
    <row r="28" spans="1:11" s="22" customFormat="1" ht="24.95" customHeight="1">
      <c r="A28" s="19">
        <v>23</v>
      </c>
      <c r="B28" s="28" t="s">
        <v>21</v>
      </c>
      <c r="C28" s="91">
        <v>10</v>
      </c>
      <c r="D28" s="114">
        <f t="shared" si="0"/>
        <v>0.4</v>
      </c>
      <c r="E28" s="91">
        <v>12</v>
      </c>
      <c r="F28" s="114">
        <f t="shared" si="1"/>
        <v>0.48</v>
      </c>
      <c r="G28" s="91">
        <v>10</v>
      </c>
      <c r="H28" s="114">
        <f t="shared" si="2"/>
        <v>0.43478260869565216</v>
      </c>
      <c r="I28" s="91">
        <v>11</v>
      </c>
      <c r="J28" s="114">
        <f t="shared" si="3"/>
        <v>0.61111111111111116</v>
      </c>
      <c r="K28" s="114">
        <f t="shared" si="4"/>
        <v>0.48147342995169085</v>
      </c>
    </row>
    <row r="29" spans="1:11" s="22" customFormat="1" ht="24.95" customHeight="1">
      <c r="A29" s="19">
        <v>24</v>
      </c>
      <c r="B29" s="28" t="s">
        <v>22</v>
      </c>
      <c r="C29" s="91">
        <v>14</v>
      </c>
      <c r="D29" s="114">
        <f t="shared" si="0"/>
        <v>0.56000000000000005</v>
      </c>
      <c r="E29" s="91">
        <v>14</v>
      </c>
      <c r="F29" s="114">
        <f t="shared" si="1"/>
        <v>0.56000000000000005</v>
      </c>
      <c r="G29" s="91">
        <v>14</v>
      </c>
      <c r="H29" s="114">
        <f t="shared" si="2"/>
        <v>0.60869565217391308</v>
      </c>
      <c r="I29" s="91">
        <v>7</v>
      </c>
      <c r="J29" s="114">
        <f t="shared" si="3"/>
        <v>0.3888888888888889</v>
      </c>
      <c r="K29" s="114">
        <f t="shared" si="4"/>
        <v>0.52939613526570051</v>
      </c>
    </row>
    <row r="30" spans="1:11" s="22" customFormat="1" ht="24.95" customHeight="1">
      <c r="A30" s="19">
        <v>25</v>
      </c>
      <c r="B30" s="28" t="s">
        <v>23</v>
      </c>
      <c r="C30" s="91">
        <v>10</v>
      </c>
      <c r="D30" s="114">
        <f t="shared" si="0"/>
        <v>0.4</v>
      </c>
      <c r="E30" s="91">
        <v>9</v>
      </c>
      <c r="F30" s="114">
        <f t="shared" si="1"/>
        <v>0.36</v>
      </c>
      <c r="G30" s="91">
        <v>10</v>
      </c>
      <c r="H30" s="114">
        <f t="shared" si="2"/>
        <v>0.43478260869565216</v>
      </c>
      <c r="I30" s="91">
        <v>10</v>
      </c>
      <c r="J30" s="114">
        <f t="shared" si="3"/>
        <v>0.55555555555555558</v>
      </c>
      <c r="K30" s="114">
        <f t="shared" si="4"/>
        <v>0.43758454106280192</v>
      </c>
    </row>
    <row r="31" spans="1:11" s="22" customFormat="1" ht="24.95" customHeight="1">
      <c r="A31" s="19">
        <v>26</v>
      </c>
      <c r="B31" s="28" t="s">
        <v>24</v>
      </c>
      <c r="C31" s="91">
        <v>14</v>
      </c>
      <c r="D31" s="114">
        <f t="shared" si="0"/>
        <v>0.56000000000000005</v>
      </c>
      <c r="E31" s="91">
        <v>14</v>
      </c>
      <c r="F31" s="114">
        <f t="shared" si="1"/>
        <v>0.56000000000000005</v>
      </c>
      <c r="G31" s="91">
        <v>14</v>
      </c>
      <c r="H31" s="114">
        <f t="shared" si="2"/>
        <v>0.60869565217391308</v>
      </c>
      <c r="I31" s="91">
        <v>7</v>
      </c>
      <c r="J31" s="114">
        <f t="shared" si="3"/>
        <v>0.3888888888888889</v>
      </c>
      <c r="K31" s="114">
        <f t="shared" si="4"/>
        <v>0.52939613526570051</v>
      </c>
    </row>
    <row r="32" spans="1:11" s="22" customFormat="1" ht="24.95" customHeight="1">
      <c r="A32" s="61">
        <v>27</v>
      </c>
      <c r="B32" s="62" t="s">
        <v>1036</v>
      </c>
      <c r="C32" s="91">
        <v>11</v>
      </c>
      <c r="D32" s="114">
        <f t="shared" si="0"/>
        <v>0.44</v>
      </c>
      <c r="E32" s="91">
        <v>11</v>
      </c>
      <c r="F32" s="114">
        <f t="shared" si="1"/>
        <v>0.44</v>
      </c>
      <c r="G32" s="91">
        <v>11</v>
      </c>
      <c r="H32" s="114">
        <f t="shared" si="2"/>
        <v>0.47826086956521741</v>
      </c>
      <c r="I32" s="91">
        <v>6</v>
      </c>
      <c r="J32" s="114">
        <f t="shared" si="3"/>
        <v>0.33333333333333331</v>
      </c>
      <c r="K32" s="114">
        <f t="shared" si="4"/>
        <v>0.42289855072463767</v>
      </c>
    </row>
    <row r="33" spans="2:2" ht="24.95" customHeight="1">
      <c r="B33" s="110" t="s">
        <v>1071</v>
      </c>
    </row>
  </sheetData>
  <mergeCells count="5">
    <mergeCell ref="C2:D2"/>
    <mergeCell ref="E2:F2"/>
    <mergeCell ref="G2:H2"/>
    <mergeCell ref="I2:J2"/>
    <mergeCell ref="A1:J1"/>
  </mergeCells>
  <pageMargins left="0.45" right="0.45" top="0.25" bottom="0.25" header="0.3" footer="0.3"/>
  <pageSetup paperSize="9" scale="7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B29" sqref="B29"/>
    </sheetView>
  </sheetViews>
  <sheetFormatPr defaultRowHeight="24.95" customHeight="1"/>
  <cols>
    <col min="1" max="1" width="7.42578125" style="1" bestFit="1" customWidth="1"/>
    <col min="2" max="2" width="37.42578125" style="11" bestFit="1" customWidth="1"/>
    <col min="3" max="3" width="12.140625" style="5" customWidth="1"/>
    <col min="4" max="4" width="13.140625" style="116" customWidth="1"/>
    <col min="6" max="6" width="9.140625" style="116"/>
    <col min="8" max="8" width="9.140625" style="116"/>
    <col min="10" max="11" width="9.140625" style="116"/>
  </cols>
  <sheetData>
    <row r="1" spans="1:11" ht="24.95" customHeight="1">
      <c r="A1" s="135" t="s">
        <v>776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ht="24.95" customHeight="1">
      <c r="A2" s="77"/>
      <c r="B2" s="78" t="s">
        <v>407</v>
      </c>
      <c r="C2" s="132" t="s">
        <v>457</v>
      </c>
      <c r="D2" s="132"/>
      <c r="E2" s="132" t="s">
        <v>454</v>
      </c>
      <c r="F2" s="132"/>
      <c r="G2" s="132" t="s">
        <v>1067</v>
      </c>
      <c r="H2" s="132"/>
      <c r="I2" s="132" t="s">
        <v>456</v>
      </c>
      <c r="J2" s="132"/>
      <c r="K2" s="79"/>
    </row>
    <row r="3" spans="1:11" ht="24.95" customHeight="1">
      <c r="A3" s="63"/>
      <c r="B3" s="6" t="s">
        <v>1040</v>
      </c>
      <c r="C3" s="87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1" ht="24.95" customHeight="1">
      <c r="A4" s="80"/>
      <c r="B4" s="81" t="s">
        <v>1042</v>
      </c>
      <c r="C4" s="82">
        <v>25</v>
      </c>
      <c r="D4" s="83"/>
      <c r="E4" s="82">
        <v>25</v>
      </c>
      <c r="F4" s="83"/>
      <c r="G4" s="82">
        <v>23</v>
      </c>
      <c r="H4" s="83"/>
      <c r="I4" s="82">
        <v>18</v>
      </c>
      <c r="J4" s="84"/>
      <c r="K4" s="52" t="s">
        <v>1043</v>
      </c>
    </row>
    <row r="5" spans="1:11" s="16" customFormat="1" ht="15.75">
      <c r="A5" s="51" t="s">
        <v>480</v>
      </c>
      <c r="B5" s="86" t="s">
        <v>475</v>
      </c>
      <c r="C5" s="96"/>
      <c r="D5" s="121"/>
      <c r="E5" s="96"/>
      <c r="F5" s="121"/>
      <c r="G5" s="96"/>
      <c r="H5" s="121"/>
      <c r="I5" s="96"/>
      <c r="J5" s="121"/>
      <c r="K5" s="121"/>
    </row>
    <row r="6" spans="1:11" s="22" customFormat="1" ht="24.95" customHeight="1">
      <c r="A6" s="19">
        <v>1</v>
      </c>
      <c r="B6" s="28" t="s">
        <v>25</v>
      </c>
      <c r="C6" s="91">
        <v>18</v>
      </c>
      <c r="D6" s="114">
        <f>C6/25</f>
        <v>0.72</v>
      </c>
      <c r="E6" s="91">
        <v>16</v>
      </c>
      <c r="F6" s="114">
        <f>E6/25</f>
        <v>0.64</v>
      </c>
      <c r="G6" s="91">
        <v>18</v>
      </c>
      <c r="H6" s="114">
        <f>G6/23</f>
        <v>0.78260869565217395</v>
      </c>
      <c r="I6" s="91">
        <v>11</v>
      </c>
      <c r="J6" s="114">
        <f>I6/18</f>
        <v>0.61111111111111116</v>
      </c>
      <c r="K6" s="114">
        <f>(D6+F6+H6+J6)/4</f>
        <v>0.68842995169082122</v>
      </c>
    </row>
    <row r="7" spans="1:11" s="22" customFormat="1" ht="24.95" customHeight="1">
      <c r="A7" s="19">
        <v>2</v>
      </c>
      <c r="B7" s="28" t="s">
        <v>26</v>
      </c>
      <c r="C7" s="91">
        <v>18</v>
      </c>
      <c r="D7" s="114">
        <f t="shared" ref="D7:D28" si="0">C7/25</f>
        <v>0.72</v>
      </c>
      <c r="E7" s="91">
        <v>17</v>
      </c>
      <c r="F7" s="114">
        <f t="shared" ref="F7:F28" si="1">E7/25</f>
        <v>0.68</v>
      </c>
      <c r="G7" s="91">
        <v>18</v>
      </c>
      <c r="H7" s="114">
        <f t="shared" ref="H7:H28" si="2">G7/23</f>
        <v>0.78260869565217395</v>
      </c>
      <c r="I7" s="91">
        <v>8</v>
      </c>
      <c r="J7" s="114">
        <f t="shared" ref="J7:J28" si="3">I7/18</f>
        <v>0.44444444444444442</v>
      </c>
      <c r="K7" s="114">
        <f t="shared" ref="K7:K28" si="4">(D7+F7+H7+J7)/4</f>
        <v>0.65676328502415449</v>
      </c>
    </row>
    <row r="8" spans="1:11" s="22" customFormat="1" ht="24.95" customHeight="1">
      <c r="A8" s="19">
        <v>3</v>
      </c>
      <c r="B8" s="28" t="s">
        <v>27</v>
      </c>
      <c r="C8" s="91">
        <v>2</v>
      </c>
      <c r="D8" s="114">
        <f t="shared" si="0"/>
        <v>0.08</v>
      </c>
      <c r="E8" s="91">
        <v>0</v>
      </c>
      <c r="F8" s="114">
        <f t="shared" si="1"/>
        <v>0</v>
      </c>
      <c r="G8" s="91">
        <v>2</v>
      </c>
      <c r="H8" s="114">
        <f t="shared" si="2"/>
        <v>8.6956521739130432E-2</v>
      </c>
      <c r="I8" s="91">
        <v>0</v>
      </c>
      <c r="J8" s="114">
        <f t="shared" si="3"/>
        <v>0</v>
      </c>
      <c r="K8" s="114">
        <f t="shared" si="4"/>
        <v>4.1739130434782612E-2</v>
      </c>
    </row>
    <row r="9" spans="1:11" s="22" customFormat="1" ht="24.95" customHeight="1">
      <c r="A9" s="19">
        <v>4</v>
      </c>
      <c r="B9" s="28" t="s">
        <v>28</v>
      </c>
      <c r="C9" s="91">
        <v>16</v>
      </c>
      <c r="D9" s="114">
        <f t="shared" si="0"/>
        <v>0.64</v>
      </c>
      <c r="E9" s="91">
        <v>15</v>
      </c>
      <c r="F9" s="114">
        <f t="shared" si="1"/>
        <v>0.6</v>
      </c>
      <c r="G9" s="91">
        <v>16</v>
      </c>
      <c r="H9" s="114">
        <f t="shared" si="2"/>
        <v>0.69565217391304346</v>
      </c>
      <c r="I9" s="91">
        <v>11</v>
      </c>
      <c r="J9" s="114">
        <f t="shared" si="3"/>
        <v>0.61111111111111116</v>
      </c>
      <c r="K9" s="114">
        <f t="shared" si="4"/>
        <v>0.63669082125603871</v>
      </c>
    </row>
    <row r="10" spans="1:11" s="22" customFormat="1" ht="24.95" customHeight="1">
      <c r="A10" s="19">
        <v>5</v>
      </c>
      <c r="B10" s="28" t="s">
        <v>29</v>
      </c>
      <c r="C10" s="91">
        <v>17</v>
      </c>
      <c r="D10" s="114">
        <f t="shared" si="0"/>
        <v>0.68</v>
      </c>
      <c r="E10" s="91">
        <v>15</v>
      </c>
      <c r="F10" s="114">
        <f t="shared" si="1"/>
        <v>0.6</v>
      </c>
      <c r="G10" s="91">
        <v>17</v>
      </c>
      <c r="H10" s="114">
        <f t="shared" si="2"/>
        <v>0.73913043478260865</v>
      </c>
      <c r="I10" s="91">
        <v>9</v>
      </c>
      <c r="J10" s="114">
        <f t="shared" si="3"/>
        <v>0.5</v>
      </c>
      <c r="K10" s="114">
        <f t="shared" si="4"/>
        <v>0.62978260869565217</v>
      </c>
    </row>
    <row r="11" spans="1:11" s="22" customFormat="1" ht="24.95" customHeight="1">
      <c r="A11" s="19">
        <v>6</v>
      </c>
      <c r="B11" s="28" t="s">
        <v>30</v>
      </c>
      <c r="C11" s="91">
        <v>3</v>
      </c>
      <c r="D11" s="114">
        <f t="shared" si="0"/>
        <v>0.12</v>
      </c>
      <c r="E11" s="91">
        <v>4</v>
      </c>
      <c r="F11" s="114">
        <f t="shared" si="1"/>
        <v>0.16</v>
      </c>
      <c r="G11" s="91">
        <v>3</v>
      </c>
      <c r="H11" s="114">
        <f t="shared" si="2"/>
        <v>0.13043478260869565</v>
      </c>
      <c r="I11" s="91">
        <v>2</v>
      </c>
      <c r="J11" s="114">
        <f t="shared" si="3"/>
        <v>0.1111111111111111</v>
      </c>
      <c r="K11" s="114">
        <f t="shared" si="4"/>
        <v>0.13038647342995169</v>
      </c>
    </row>
    <row r="12" spans="1:11" s="22" customFormat="1" ht="24.95" customHeight="1">
      <c r="A12" s="19">
        <v>7</v>
      </c>
      <c r="B12" s="28" t="s">
        <v>31</v>
      </c>
      <c r="C12" s="91">
        <v>16</v>
      </c>
      <c r="D12" s="114">
        <f t="shared" si="0"/>
        <v>0.64</v>
      </c>
      <c r="E12" s="91">
        <v>14</v>
      </c>
      <c r="F12" s="114">
        <f t="shared" si="1"/>
        <v>0.56000000000000005</v>
      </c>
      <c r="G12" s="91">
        <v>16</v>
      </c>
      <c r="H12" s="114">
        <f t="shared" si="2"/>
        <v>0.69565217391304346</v>
      </c>
      <c r="I12" s="91">
        <v>11</v>
      </c>
      <c r="J12" s="114">
        <f t="shared" si="3"/>
        <v>0.61111111111111116</v>
      </c>
      <c r="K12" s="114">
        <f t="shared" si="4"/>
        <v>0.6266908212560387</v>
      </c>
    </row>
    <row r="13" spans="1:11" s="22" customFormat="1" ht="24.95" customHeight="1">
      <c r="A13" s="19">
        <v>8</v>
      </c>
      <c r="B13" s="28" t="s">
        <v>32</v>
      </c>
      <c r="C13" s="91">
        <v>8</v>
      </c>
      <c r="D13" s="114">
        <f t="shared" si="0"/>
        <v>0.32</v>
      </c>
      <c r="E13" s="91">
        <v>8</v>
      </c>
      <c r="F13" s="114">
        <f t="shared" si="1"/>
        <v>0.32</v>
      </c>
      <c r="G13" s="91">
        <v>8</v>
      </c>
      <c r="H13" s="114">
        <f t="shared" si="2"/>
        <v>0.34782608695652173</v>
      </c>
      <c r="I13" s="91">
        <v>4</v>
      </c>
      <c r="J13" s="114">
        <f t="shared" si="3"/>
        <v>0.22222222222222221</v>
      </c>
      <c r="K13" s="114">
        <f t="shared" si="4"/>
        <v>0.30251207729468599</v>
      </c>
    </row>
    <row r="14" spans="1:11" s="22" customFormat="1" ht="24.95" customHeight="1">
      <c r="A14" s="19">
        <v>9</v>
      </c>
      <c r="B14" s="28" t="s">
        <v>33</v>
      </c>
      <c r="C14" s="91">
        <v>10</v>
      </c>
      <c r="D14" s="114">
        <f t="shared" si="0"/>
        <v>0.4</v>
      </c>
      <c r="E14" s="91">
        <v>7</v>
      </c>
      <c r="F14" s="114">
        <f t="shared" si="1"/>
        <v>0.28000000000000003</v>
      </c>
      <c r="G14" s="91">
        <v>10</v>
      </c>
      <c r="H14" s="114">
        <f t="shared" si="2"/>
        <v>0.43478260869565216</v>
      </c>
      <c r="I14" s="91">
        <v>6</v>
      </c>
      <c r="J14" s="114">
        <f t="shared" si="3"/>
        <v>0.33333333333333331</v>
      </c>
      <c r="K14" s="114">
        <f t="shared" si="4"/>
        <v>0.36202898550724638</v>
      </c>
    </row>
    <row r="15" spans="1:11" s="22" customFormat="1" ht="24.95" customHeight="1">
      <c r="A15" s="19">
        <v>10</v>
      </c>
      <c r="B15" s="28" t="s">
        <v>34</v>
      </c>
      <c r="C15" s="91">
        <v>10</v>
      </c>
      <c r="D15" s="114">
        <f t="shared" si="0"/>
        <v>0.4</v>
      </c>
      <c r="E15" s="91">
        <v>9</v>
      </c>
      <c r="F15" s="114">
        <f t="shared" si="1"/>
        <v>0.36</v>
      </c>
      <c r="G15" s="91">
        <v>10</v>
      </c>
      <c r="H15" s="114">
        <f t="shared" si="2"/>
        <v>0.43478260869565216</v>
      </c>
      <c r="I15" s="91">
        <v>6</v>
      </c>
      <c r="J15" s="114">
        <f t="shared" si="3"/>
        <v>0.33333333333333331</v>
      </c>
      <c r="K15" s="114">
        <f t="shared" si="4"/>
        <v>0.38202898550724634</v>
      </c>
    </row>
    <row r="16" spans="1:11" s="22" customFormat="1" ht="24.95" customHeight="1">
      <c r="A16" s="19">
        <v>11</v>
      </c>
      <c r="B16" s="28" t="s">
        <v>35</v>
      </c>
      <c r="C16" s="91">
        <v>2</v>
      </c>
      <c r="D16" s="114">
        <f t="shared" si="0"/>
        <v>0.08</v>
      </c>
      <c r="E16" s="91">
        <v>2</v>
      </c>
      <c r="F16" s="114">
        <f t="shared" si="1"/>
        <v>0.08</v>
      </c>
      <c r="G16" s="91">
        <v>2</v>
      </c>
      <c r="H16" s="114">
        <f t="shared" si="2"/>
        <v>8.6956521739130432E-2</v>
      </c>
      <c r="I16" s="91">
        <v>2</v>
      </c>
      <c r="J16" s="114">
        <f t="shared" si="3"/>
        <v>0.1111111111111111</v>
      </c>
      <c r="K16" s="114">
        <f t="shared" si="4"/>
        <v>8.9516908212560392E-2</v>
      </c>
    </row>
    <row r="17" spans="1:11" s="22" customFormat="1" ht="24.95" customHeight="1">
      <c r="A17" s="19">
        <v>12</v>
      </c>
      <c r="B17" s="28" t="s">
        <v>36</v>
      </c>
      <c r="C17" s="91">
        <v>18</v>
      </c>
      <c r="D17" s="114">
        <f t="shared" si="0"/>
        <v>0.72</v>
      </c>
      <c r="E17" s="91">
        <v>16</v>
      </c>
      <c r="F17" s="114">
        <f t="shared" si="1"/>
        <v>0.64</v>
      </c>
      <c r="G17" s="91">
        <v>18</v>
      </c>
      <c r="H17" s="114">
        <f t="shared" si="2"/>
        <v>0.78260869565217395</v>
      </c>
      <c r="I17" s="91">
        <v>12</v>
      </c>
      <c r="J17" s="114">
        <f t="shared" si="3"/>
        <v>0.66666666666666663</v>
      </c>
      <c r="K17" s="114">
        <f t="shared" si="4"/>
        <v>0.70231884057971006</v>
      </c>
    </row>
    <row r="18" spans="1:11" s="22" customFormat="1" ht="24.95" customHeight="1">
      <c r="A18" s="19">
        <v>13</v>
      </c>
      <c r="B18" s="28" t="s">
        <v>37</v>
      </c>
      <c r="C18" s="91">
        <v>15</v>
      </c>
      <c r="D18" s="114">
        <f t="shared" si="0"/>
        <v>0.6</v>
      </c>
      <c r="E18" s="91">
        <v>15</v>
      </c>
      <c r="F18" s="114">
        <f t="shared" si="1"/>
        <v>0.6</v>
      </c>
      <c r="G18" s="91">
        <v>15</v>
      </c>
      <c r="H18" s="114">
        <f t="shared" si="2"/>
        <v>0.65217391304347827</v>
      </c>
      <c r="I18" s="91">
        <v>10</v>
      </c>
      <c r="J18" s="114">
        <f t="shared" si="3"/>
        <v>0.55555555555555558</v>
      </c>
      <c r="K18" s="114">
        <f t="shared" si="4"/>
        <v>0.60193236714975851</v>
      </c>
    </row>
    <row r="19" spans="1:11" s="22" customFormat="1" ht="24.95" customHeight="1">
      <c r="A19" s="19">
        <v>14</v>
      </c>
      <c r="B19" s="28" t="s">
        <v>38</v>
      </c>
      <c r="C19" s="91">
        <v>4</v>
      </c>
      <c r="D19" s="114">
        <f t="shared" si="0"/>
        <v>0.16</v>
      </c>
      <c r="E19" s="91">
        <v>4</v>
      </c>
      <c r="F19" s="114">
        <f t="shared" si="1"/>
        <v>0.16</v>
      </c>
      <c r="G19" s="91">
        <v>4</v>
      </c>
      <c r="H19" s="114">
        <f t="shared" si="2"/>
        <v>0.17391304347826086</v>
      </c>
      <c r="I19" s="91">
        <v>5</v>
      </c>
      <c r="J19" s="114">
        <f t="shared" si="3"/>
        <v>0.27777777777777779</v>
      </c>
      <c r="K19" s="114">
        <f t="shared" si="4"/>
        <v>0.19292270531400968</v>
      </c>
    </row>
    <row r="20" spans="1:11" s="22" customFormat="1" ht="24.95" customHeight="1">
      <c r="A20" s="19">
        <v>15</v>
      </c>
      <c r="B20" s="28" t="s">
        <v>39</v>
      </c>
      <c r="C20" s="91">
        <v>11</v>
      </c>
      <c r="D20" s="114">
        <f t="shared" si="0"/>
        <v>0.44</v>
      </c>
      <c r="E20" s="91">
        <v>10</v>
      </c>
      <c r="F20" s="114">
        <f t="shared" si="1"/>
        <v>0.4</v>
      </c>
      <c r="G20" s="91">
        <v>11</v>
      </c>
      <c r="H20" s="114">
        <f t="shared" si="2"/>
        <v>0.47826086956521741</v>
      </c>
      <c r="I20" s="91">
        <v>5</v>
      </c>
      <c r="J20" s="114">
        <f t="shared" si="3"/>
        <v>0.27777777777777779</v>
      </c>
      <c r="K20" s="114">
        <f t="shared" si="4"/>
        <v>0.39900966183574882</v>
      </c>
    </row>
    <row r="21" spans="1:11" s="22" customFormat="1" ht="24.95" customHeight="1">
      <c r="A21" s="19">
        <v>16</v>
      </c>
      <c r="B21" s="28" t="s">
        <v>40</v>
      </c>
      <c r="C21" s="91">
        <v>15</v>
      </c>
      <c r="D21" s="114">
        <f t="shared" si="0"/>
        <v>0.6</v>
      </c>
      <c r="E21" s="91">
        <v>15</v>
      </c>
      <c r="F21" s="114">
        <f t="shared" si="1"/>
        <v>0.6</v>
      </c>
      <c r="G21" s="91">
        <v>15</v>
      </c>
      <c r="H21" s="114">
        <f t="shared" si="2"/>
        <v>0.65217391304347827</v>
      </c>
      <c r="I21" s="91">
        <v>7</v>
      </c>
      <c r="J21" s="114">
        <f t="shared" si="3"/>
        <v>0.3888888888888889</v>
      </c>
      <c r="K21" s="114">
        <f t="shared" si="4"/>
        <v>0.56026570048309177</v>
      </c>
    </row>
    <row r="22" spans="1:11" s="22" customFormat="1" ht="24.95" customHeight="1">
      <c r="A22" s="19">
        <v>17</v>
      </c>
      <c r="B22" s="28" t="s">
        <v>41</v>
      </c>
      <c r="C22" s="91">
        <v>10</v>
      </c>
      <c r="D22" s="114">
        <f t="shared" si="0"/>
        <v>0.4</v>
      </c>
      <c r="E22" s="91">
        <v>10</v>
      </c>
      <c r="F22" s="114">
        <f t="shared" si="1"/>
        <v>0.4</v>
      </c>
      <c r="G22" s="91">
        <v>10</v>
      </c>
      <c r="H22" s="114">
        <f t="shared" si="2"/>
        <v>0.43478260869565216</v>
      </c>
      <c r="I22" s="91">
        <v>2</v>
      </c>
      <c r="J22" s="114">
        <f t="shared" si="3"/>
        <v>0.1111111111111111</v>
      </c>
      <c r="K22" s="114">
        <f t="shared" si="4"/>
        <v>0.33647342995169083</v>
      </c>
    </row>
    <row r="23" spans="1:11" s="22" customFormat="1" ht="24.95" customHeight="1">
      <c r="A23" s="19">
        <v>18</v>
      </c>
      <c r="B23" s="28" t="s">
        <v>42</v>
      </c>
      <c r="C23" s="91">
        <v>15</v>
      </c>
      <c r="D23" s="114">
        <f t="shared" si="0"/>
        <v>0.6</v>
      </c>
      <c r="E23" s="91">
        <v>17</v>
      </c>
      <c r="F23" s="114">
        <f t="shared" si="1"/>
        <v>0.68</v>
      </c>
      <c r="G23" s="91">
        <v>15</v>
      </c>
      <c r="H23" s="114">
        <f t="shared" si="2"/>
        <v>0.65217391304347827</v>
      </c>
      <c r="I23" s="91">
        <v>9</v>
      </c>
      <c r="J23" s="114">
        <f t="shared" si="3"/>
        <v>0.5</v>
      </c>
      <c r="K23" s="114">
        <f t="shared" si="4"/>
        <v>0.60804347826086957</v>
      </c>
    </row>
    <row r="24" spans="1:11" s="22" customFormat="1" ht="24.95" customHeight="1">
      <c r="A24" s="19">
        <v>19</v>
      </c>
      <c r="B24" s="28" t="s">
        <v>43</v>
      </c>
      <c r="C24" s="91">
        <v>13</v>
      </c>
      <c r="D24" s="114">
        <f t="shared" si="0"/>
        <v>0.52</v>
      </c>
      <c r="E24" s="91">
        <v>13</v>
      </c>
      <c r="F24" s="114">
        <f t="shared" si="1"/>
        <v>0.52</v>
      </c>
      <c r="G24" s="91">
        <v>13</v>
      </c>
      <c r="H24" s="114">
        <f t="shared" si="2"/>
        <v>0.56521739130434778</v>
      </c>
      <c r="I24" s="91">
        <v>7</v>
      </c>
      <c r="J24" s="114">
        <f t="shared" si="3"/>
        <v>0.3888888888888889</v>
      </c>
      <c r="K24" s="114">
        <f t="shared" si="4"/>
        <v>0.49852657004830914</v>
      </c>
    </row>
    <row r="25" spans="1:11" s="22" customFormat="1" ht="24.95" customHeight="1">
      <c r="A25" s="19">
        <v>20</v>
      </c>
      <c r="B25" s="28" t="s">
        <v>44</v>
      </c>
      <c r="C25" s="91">
        <v>16</v>
      </c>
      <c r="D25" s="114">
        <f t="shared" si="0"/>
        <v>0.64</v>
      </c>
      <c r="E25" s="91">
        <v>15</v>
      </c>
      <c r="F25" s="114">
        <f t="shared" si="1"/>
        <v>0.6</v>
      </c>
      <c r="G25" s="91">
        <v>16</v>
      </c>
      <c r="H25" s="114">
        <f t="shared" si="2"/>
        <v>0.69565217391304346</v>
      </c>
      <c r="I25" s="91">
        <v>9</v>
      </c>
      <c r="J25" s="114">
        <f t="shared" si="3"/>
        <v>0.5</v>
      </c>
      <c r="K25" s="114">
        <f t="shared" si="4"/>
        <v>0.60891304347826081</v>
      </c>
    </row>
    <row r="26" spans="1:11" s="22" customFormat="1" ht="24.95" customHeight="1">
      <c r="A26" s="19">
        <v>21</v>
      </c>
      <c r="B26" s="28" t="s">
        <v>45</v>
      </c>
      <c r="C26" s="91">
        <v>13</v>
      </c>
      <c r="D26" s="114">
        <f t="shared" si="0"/>
        <v>0.52</v>
      </c>
      <c r="E26" s="91">
        <v>12</v>
      </c>
      <c r="F26" s="114">
        <f t="shared" si="1"/>
        <v>0.48</v>
      </c>
      <c r="G26" s="91">
        <v>13</v>
      </c>
      <c r="H26" s="114">
        <f t="shared" si="2"/>
        <v>0.56521739130434778</v>
      </c>
      <c r="I26" s="91">
        <v>9</v>
      </c>
      <c r="J26" s="114">
        <f t="shared" si="3"/>
        <v>0.5</v>
      </c>
      <c r="K26" s="114">
        <f t="shared" si="4"/>
        <v>0.51630434782608692</v>
      </c>
    </row>
    <row r="27" spans="1:11" s="22" customFormat="1" ht="24.95" customHeight="1">
      <c r="A27" s="19">
        <v>22</v>
      </c>
      <c r="B27" s="28" t="s">
        <v>46</v>
      </c>
      <c r="C27" s="91">
        <v>13</v>
      </c>
      <c r="D27" s="114">
        <f t="shared" si="0"/>
        <v>0.52</v>
      </c>
      <c r="E27" s="91">
        <v>13</v>
      </c>
      <c r="F27" s="114">
        <f t="shared" si="1"/>
        <v>0.52</v>
      </c>
      <c r="G27" s="91">
        <v>13</v>
      </c>
      <c r="H27" s="114">
        <f t="shared" si="2"/>
        <v>0.56521739130434778</v>
      </c>
      <c r="I27" s="91">
        <v>9</v>
      </c>
      <c r="J27" s="114">
        <f t="shared" si="3"/>
        <v>0.5</v>
      </c>
      <c r="K27" s="114">
        <f t="shared" si="4"/>
        <v>0.52630434782608693</v>
      </c>
    </row>
    <row r="28" spans="1:11" s="22" customFormat="1" ht="24.95" customHeight="1">
      <c r="A28" s="19">
        <v>23</v>
      </c>
      <c r="B28" s="28" t="s">
        <v>47</v>
      </c>
      <c r="C28" s="91">
        <v>13</v>
      </c>
      <c r="D28" s="114">
        <f t="shared" si="0"/>
        <v>0.52</v>
      </c>
      <c r="E28" s="91">
        <v>13</v>
      </c>
      <c r="F28" s="114">
        <f t="shared" si="1"/>
        <v>0.52</v>
      </c>
      <c r="G28" s="91">
        <v>13</v>
      </c>
      <c r="H28" s="114">
        <f t="shared" si="2"/>
        <v>0.56521739130434778</v>
      </c>
      <c r="I28" s="91">
        <v>8</v>
      </c>
      <c r="J28" s="114">
        <f t="shared" si="3"/>
        <v>0.44444444444444442</v>
      </c>
      <c r="K28" s="114">
        <f t="shared" si="4"/>
        <v>0.51241545893719809</v>
      </c>
    </row>
    <row r="29" spans="1:11" ht="24.95" customHeight="1">
      <c r="B29" s="110" t="s">
        <v>1071</v>
      </c>
    </row>
  </sheetData>
  <mergeCells count="5">
    <mergeCell ref="C2:D2"/>
    <mergeCell ref="E2:F2"/>
    <mergeCell ref="G2:H2"/>
    <mergeCell ref="I2:J2"/>
    <mergeCell ref="A1:J1"/>
  </mergeCells>
  <pageMargins left="0.2" right="0.2" top="0.25" bottom="0.25" header="0.3" footer="0.3"/>
  <pageSetup paperSize="9" scale="7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workbookViewId="0">
      <selection activeCell="E43" sqref="E43"/>
    </sheetView>
  </sheetViews>
  <sheetFormatPr defaultRowHeight="24.95" customHeight="1"/>
  <cols>
    <col min="1" max="1" width="7.42578125" style="1" bestFit="1" customWidth="1"/>
    <col min="2" max="2" width="24.85546875" style="11" bestFit="1" customWidth="1"/>
    <col min="3" max="3" width="13" style="5" customWidth="1"/>
    <col min="4" max="4" width="12.28515625" style="116" customWidth="1"/>
    <col min="6" max="6" width="9.140625" style="116"/>
    <col min="8" max="8" width="9.140625" style="116"/>
    <col min="10" max="11" width="9.140625" style="116"/>
  </cols>
  <sheetData>
    <row r="1" spans="1:11" ht="24.95" customHeight="1">
      <c r="A1" s="142" t="s">
        <v>614</v>
      </c>
      <c r="B1" s="143"/>
      <c r="C1" s="143"/>
      <c r="D1" s="143"/>
      <c r="E1" s="143"/>
      <c r="F1" s="143"/>
      <c r="G1" s="143"/>
      <c r="H1" s="143"/>
      <c r="I1" s="143"/>
      <c r="J1" s="144"/>
    </row>
    <row r="2" spans="1:11" ht="24.95" customHeight="1">
      <c r="A2" s="77"/>
      <c r="B2" s="78" t="s">
        <v>407</v>
      </c>
      <c r="C2" s="132" t="s">
        <v>457</v>
      </c>
      <c r="D2" s="132"/>
      <c r="E2" s="132" t="s">
        <v>454</v>
      </c>
      <c r="F2" s="132"/>
      <c r="G2" s="132" t="s">
        <v>1067</v>
      </c>
      <c r="H2" s="132"/>
      <c r="I2" s="132" t="s">
        <v>456</v>
      </c>
      <c r="J2" s="132"/>
      <c r="K2" s="79"/>
    </row>
    <row r="3" spans="1:11" ht="24.95" customHeight="1">
      <c r="A3" s="63"/>
      <c r="B3" s="6" t="s">
        <v>1040</v>
      </c>
      <c r="C3" s="87" t="s">
        <v>1049</v>
      </c>
      <c r="D3" s="66" t="s">
        <v>1041</v>
      </c>
      <c r="E3" s="76" t="s">
        <v>1049</v>
      </c>
      <c r="F3" s="66" t="s">
        <v>1041</v>
      </c>
      <c r="G3" s="76" t="s">
        <v>1049</v>
      </c>
      <c r="H3" s="66" t="s">
        <v>1041</v>
      </c>
      <c r="I3" s="76" t="s">
        <v>1049</v>
      </c>
      <c r="J3" s="66" t="s">
        <v>1041</v>
      </c>
      <c r="K3" s="65"/>
    </row>
    <row r="4" spans="1:11" ht="24.95" customHeight="1">
      <c r="A4" s="80"/>
      <c r="B4" s="81" t="s">
        <v>1042</v>
      </c>
      <c r="C4" s="82">
        <v>25</v>
      </c>
      <c r="D4" s="83"/>
      <c r="E4" s="82">
        <v>25</v>
      </c>
      <c r="F4" s="83"/>
      <c r="G4" s="82">
        <v>23</v>
      </c>
      <c r="H4" s="83"/>
      <c r="I4" s="82">
        <v>18</v>
      </c>
      <c r="J4" s="84"/>
      <c r="K4" s="52" t="s">
        <v>1043</v>
      </c>
    </row>
    <row r="5" spans="1:11" s="16" customFormat="1" ht="15.75">
      <c r="A5" s="51" t="s">
        <v>480</v>
      </c>
      <c r="B5" s="86" t="s">
        <v>475</v>
      </c>
      <c r="C5" s="96"/>
      <c r="D5" s="121"/>
      <c r="E5" s="96"/>
      <c r="F5" s="121"/>
      <c r="G5" s="96"/>
      <c r="H5" s="121"/>
      <c r="I5" s="96"/>
      <c r="J5" s="121"/>
      <c r="K5" s="121"/>
    </row>
    <row r="6" spans="1:11" s="22" customFormat="1" ht="24.95" customHeight="1">
      <c r="A6" s="19">
        <v>1</v>
      </c>
      <c r="B6" s="28" t="s">
        <v>48</v>
      </c>
      <c r="C6" s="91">
        <v>13</v>
      </c>
      <c r="D6" s="114">
        <f>C6/25</f>
        <v>0.52</v>
      </c>
      <c r="E6" s="91">
        <v>11</v>
      </c>
      <c r="F6" s="114">
        <f>E6/25</f>
        <v>0.44</v>
      </c>
      <c r="G6" s="91">
        <v>13</v>
      </c>
      <c r="H6" s="114">
        <f>G6/23</f>
        <v>0.56521739130434778</v>
      </c>
      <c r="I6" s="91">
        <v>9</v>
      </c>
      <c r="J6" s="114">
        <f>I6/18</f>
        <v>0.5</v>
      </c>
      <c r="K6" s="114">
        <f>(D6+F6+H6+J6)/4</f>
        <v>0.50630434782608691</v>
      </c>
    </row>
    <row r="7" spans="1:11" s="22" customFormat="1" ht="24.95" customHeight="1">
      <c r="A7" s="19">
        <v>2</v>
      </c>
      <c r="B7" s="28" t="s">
        <v>49</v>
      </c>
      <c r="C7" s="91">
        <v>13</v>
      </c>
      <c r="D7" s="114">
        <f t="shared" ref="D7:D40" si="0">C7/25</f>
        <v>0.52</v>
      </c>
      <c r="E7" s="91">
        <v>11</v>
      </c>
      <c r="F7" s="114">
        <f t="shared" ref="F7:F40" si="1">E7/25</f>
        <v>0.44</v>
      </c>
      <c r="G7" s="91">
        <v>13</v>
      </c>
      <c r="H7" s="114">
        <f t="shared" ref="H7:H40" si="2">G7/23</f>
        <v>0.56521739130434778</v>
      </c>
      <c r="I7" s="91">
        <v>7</v>
      </c>
      <c r="J7" s="114">
        <f t="shared" ref="J7:J40" si="3">I7/18</f>
        <v>0.3888888888888889</v>
      </c>
      <c r="K7" s="114">
        <f t="shared" ref="K7:K40" si="4">(D7+F7+H7+J7)/4</f>
        <v>0.47852657004830912</v>
      </c>
    </row>
    <row r="8" spans="1:11" s="22" customFormat="1" ht="24.95" customHeight="1">
      <c r="A8" s="19">
        <v>3</v>
      </c>
      <c r="B8" s="28" t="s">
        <v>50</v>
      </c>
      <c r="C8" s="91">
        <v>8</v>
      </c>
      <c r="D8" s="114">
        <f t="shared" si="0"/>
        <v>0.32</v>
      </c>
      <c r="E8" s="91">
        <v>8</v>
      </c>
      <c r="F8" s="114">
        <f t="shared" si="1"/>
        <v>0.32</v>
      </c>
      <c r="G8" s="91">
        <v>8</v>
      </c>
      <c r="H8" s="114">
        <f t="shared" si="2"/>
        <v>0.34782608695652173</v>
      </c>
      <c r="I8" s="91">
        <v>8</v>
      </c>
      <c r="J8" s="114">
        <f t="shared" si="3"/>
        <v>0.44444444444444442</v>
      </c>
      <c r="K8" s="114">
        <f t="shared" si="4"/>
        <v>0.35806763285024157</v>
      </c>
    </row>
    <row r="9" spans="1:11" s="22" customFormat="1" ht="24.95" customHeight="1">
      <c r="A9" s="19">
        <v>4</v>
      </c>
      <c r="B9" s="28" t="s">
        <v>51</v>
      </c>
      <c r="C9" s="91">
        <v>13</v>
      </c>
      <c r="D9" s="114">
        <f t="shared" si="0"/>
        <v>0.52</v>
      </c>
      <c r="E9" s="91">
        <v>11</v>
      </c>
      <c r="F9" s="114">
        <f t="shared" si="1"/>
        <v>0.44</v>
      </c>
      <c r="G9" s="91">
        <v>13</v>
      </c>
      <c r="H9" s="114">
        <f t="shared" si="2"/>
        <v>0.56521739130434778</v>
      </c>
      <c r="I9" s="91">
        <v>8</v>
      </c>
      <c r="J9" s="114">
        <f t="shared" si="3"/>
        <v>0.44444444444444442</v>
      </c>
      <c r="K9" s="114">
        <f t="shared" si="4"/>
        <v>0.49241545893719801</v>
      </c>
    </row>
    <row r="10" spans="1:11" s="22" customFormat="1" ht="24.95" customHeight="1">
      <c r="A10" s="19">
        <v>5</v>
      </c>
      <c r="B10" s="28" t="s">
        <v>52</v>
      </c>
      <c r="C10" s="91">
        <v>15</v>
      </c>
      <c r="D10" s="114">
        <f t="shared" si="0"/>
        <v>0.6</v>
      </c>
      <c r="E10" s="91">
        <v>13</v>
      </c>
      <c r="F10" s="114">
        <f t="shared" si="1"/>
        <v>0.52</v>
      </c>
      <c r="G10" s="91">
        <v>15</v>
      </c>
      <c r="H10" s="114">
        <f t="shared" si="2"/>
        <v>0.65217391304347827</v>
      </c>
      <c r="I10" s="91">
        <v>8</v>
      </c>
      <c r="J10" s="114">
        <f t="shared" si="3"/>
        <v>0.44444444444444442</v>
      </c>
      <c r="K10" s="114">
        <f t="shared" si="4"/>
        <v>0.5541545893719807</v>
      </c>
    </row>
    <row r="11" spans="1:11" s="22" customFormat="1" ht="24.95" customHeight="1">
      <c r="A11" s="19">
        <v>6</v>
      </c>
      <c r="B11" s="28" t="s">
        <v>53</v>
      </c>
      <c r="C11" s="91">
        <v>5</v>
      </c>
      <c r="D11" s="114">
        <f t="shared" si="0"/>
        <v>0.2</v>
      </c>
      <c r="E11" s="91">
        <v>5</v>
      </c>
      <c r="F11" s="114">
        <f t="shared" si="1"/>
        <v>0.2</v>
      </c>
      <c r="G11" s="91">
        <v>5</v>
      </c>
      <c r="H11" s="114">
        <f t="shared" si="2"/>
        <v>0.21739130434782608</v>
      </c>
      <c r="I11" s="91">
        <v>6</v>
      </c>
      <c r="J11" s="114">
        <f t="shared" si="3"/>
        <v>0.33333333333333331</v>
      </c>
      <c r="K11" s="114">
        <f t="shared" si="4"/>
        <v>0.23768115942028983</v>
      </c>
    </row>
    <row r="12" spans="1:11" s="22" customFormat="1" ht="24.95" customHeight="1">
      <c r="A12" s="19">
        <v>7</v>
      </c>
      <c r="B12" s="28" t="s">
        <v>54</v>
      </c>
      <c r="C12" s="91">
        <v>13</v>
      </c>
      <c r="D12" s="114">
        <f t="shared" si="0"/>
        <v>0.52</v>
      </c>
      <c r="E12" s="91">
        <v>11</v>
      </c>
      <c r="F12" s="114">
        <f t="shared" si="1"/>
        <v>0.44</v>
      </c>
      <c r="G12" s="91">
        <v>13</v>
      </c>
      <c r="H12" s="114">
        <f t="shared" si="2"/>
        <v>0.56521739130434778</v>
      </c>
      <c r="I12" s="91">
        <v>6</v>
      </c>
      <c r="J12" s="114">
        <f t="shared" si="3"/>
        <v>0.33333333333333331</v>
      </c>
      <c r="K12" s="114">
        <f t="shared" si="4"/>
        <v>0.46463768115942022</v>
      </c>
    </row>
    <row r="13" spans="1:11" s="22" customFormat="1" ht="24.95" customHeight="1">
      <c r="A13" s="19">
        <v>8</v>
      </c>
      <c r="B13" s="28" t="s">
        <v>55</v>
      </c>
      <c r="C13" s="91">
        <v>7</v>
      </c>
      <c r="D13" s="114">
        <f t="shared" si="0"/>
        <v>0.28000000000000003</v>
      </c>
      <c r="E13" s="91">
        <v>8</v>
      </c>
      <c r="F13" s="114">
        <f t="shared" si="1"/>
        <v>0.32</v>
      </c>
      <c r="G13" s="91">
        <v>8</v>
      </c>
      <c r="H13" s="114">
        <f t="shared" si="2"/>
        <v>0.34782608695652173</v>
      </c>
      <c r="I13" s="91">
        <v>6</v>
      </c>
      <c r="J13" s="114">
        <f t="shared" si="3"/>
        <v>0.33333333333333331</v>
      </c>
      <c r="K13" s="114">
        <f t="shared" si="4"/>
        <v>0.32028985507246377</v>
      </c>
    </row>
    <row r="14" spans="1:11" s="22" customFormat="1" ht="24.95" customHeight="1">
      <c r="A14" s="19">
        <v>9</v>
      </c>
      <c r="B14" s="28" t="s">
        <v>56</v>
      </c>
      <c r="C14" s="91">
        <v>19</v>
      </c>
      <c r="D14" s="114">
        <f t="shared" si="0"/>
        <v>0.76</v>
      </c>
      <c r="E14" s="91">
        <v>17</v>
      </c>
      <c r="F14" s="114">
        <f t="shared" si="1"/>
        <v>0.68</v>
      </c>
      <c r="G14" s="91">
        <v>19</v>
      </c>
      <c r="H14" s="114">
        <f t="shared" si="2"/>
        <v>0.82608695652173914</v>
      </c>
      <c r="I14" s="91">
        <v>8</v>
      </c>
      <c r="J14" s="114">
        <f t="shared" si="3"/>
        <v>0.44444444444444442</v>
      </c>
      <c r="K14" s="114">
        <f t="shared" si="4"/>
        <v>0.67763285024154585</v>
      </c>
    </row>
    <row r="15" spans="1:11" s="22" customFormat="1" ht="24.95" customHeight="1">
      <c r="A15" s="19">
        <v>10</v>
      </c>
      <c r="B15" s="28" t="s">
        <v>57</v>
      </c>
      <c r="C15" s="91">
        <v>9</v>
      </c>
      <c r="D15" s="114">
        <f t="shared" si="0"/>
        <v>0.36</v>
      </c>
      <c r="E15" s="91">
        <v>9</v>
      </c>
      <c r="F15" s="114">
        <f t="shared" si="1"/>
        <v>0.36</v>
      </c>
      <c r="G15" s="91">
        <v>9</v>
      </c>
      <c r="H15" s="114">
        <f t="shared" si="2"/>
        <v>0.39130434782608697</v>
      </c>
      <c r="I15" s="91">
        <v>5</v>
      </c>
      <c r="J15" s="114">
        <f t="shared" si="3"/>
        <v>0.27777777777777779</v>
      </c>
      <c r="K15" s="114">
        <f t="shared" si="4"/>
        <v>0.3472705314009662</v>
      </c>
    </row>
    <row r="16" spans="1:11" s="22" customFormat="1" ht="24.95" customHeight="1">
      <c r="A16" s="19">
        <v>11</v>
      </c>
      <c r="B16" s="28" t="s">
        <v>58</v>
      </c>
      <c r="C16" s="91">
        <v>12</v>
      </c>
      <c r="D16" s="114">
        <f t="shared" si="0"/>
        <v>0.48</v>
      </c>
      <c r="E16" s="91">
        <v>12</v>
      </c>
      <c r="F16" s="114">
        <f t="shared" si="1"/>
        <v>0.48</v>
      </c>
      <c r="G16" s="91">
        <v>12</v>
      </c>
      <c r="H16" s="114">
        <f t="shared" si="2"/>
        <v>0.52173913043478259</v>
      </c>
      <c r="I16" s="91">
        <v>6</v>
      </c>
      <c r="J16" s="114">
        <f t="shared" si="3"/>
        <v>0.33333333333333331</v>
      </c>
      <c r="K16" s="114">
        <f t="shared" si="4"/>
        <v>0.45376811594202898</v>
      </c>
    </row>
    <row r="17" spans="1:11" s="22" customFormat="1" ht="24.95" customHeight="1">
      <c r="A17" s="19">
        <v>12</v>
      </c>
      <c r="B17" s="28" t="s">
        <v>59</v>
      </c>
      <c r="C17" s="91">
        <v>15</v>
      </c>
      <c r="D17" s="114">
        <f t="shared" si="0"/>
        <v>0.6</v>
      </c>
      <c r="E17" s="91">
        <v>14</v>
      </c>
      <c r="F17" s="114">
        <f t="shared" si="1"/>
        <v>0.56000000000000005</v>
      </c>
      <c r="G17" s="91">
        <v>15</v>
      </c>
      <c r="H17" s="114">
        <f t="shared" si="2"/>
        <v>0.65217391304347827</v>
      </c>
      <c r="I17" s="91">
        <v>9</v>
      </c>
      <c r="J17" s="114">
        <f t="shared" si="3"/>
        <v>0.5</v>
      </c>
      <c r="K17" s="114">
        <f t="shared" si="4"/>
        <v>0.57804347826086966</v>
      </c>
    </row>
    <row r="18" spans="1:11" s="22" customFormat="1" ht="24.95" customHeight="1">
      <c r="A18" s="19">
        <v>13</v>
      </c>
      <c r="B18" s="28" t="s">
        <v>60</v>
      </c>
      <c r="C18" s="91">
        <v>3</v>
      </c>
      <c r="D18" s="114">
        <f t="shared" si="0"/>
        <v>0.12</v>
      </c>
      <c r="E18" s="91">
        <v>4</v>
      </c>
      <c r="F18" s="114">
        <f t="shared" si="1"/>
        <v>0.16</v>
      </c>
      <c r="G18" s="91">
        <v>3</v>
      </c>
      <c r="H18" s="114">
        <f t="shared" si="2"/>
        <v>0.13043478260869565</v>
      </c>
      <c r="I18" s="91">
        <v>4</v>
      </c>
      <c r="J18" s="114">
        <f t="shared" si="3"/>
        <v>0.22222222222222221</v>
      </c>
      <c r="K18" s="114">
        <f t="shared" si="4"/>
        <v>0.15816425120772948</v>
      </c>
    </row>
    <row r="19" spans="1:11" s="22" customFormat="1" ht="24.95" customHeight="1">
      <c r="A19" s="19">
        <v>14</v>
      </c>
      <c r="B19" s="28" t="s">
        <v>61</v>
      </c>
      <c r="C19" s="91">
        <v>3</v>
      </c>
      <c r="D19" s="114">
        <f t="shared" si="0"/>
        <v>0.12</v>
      </c>
      <c r="E19" s="91">
        <v>4</v>
      </c>
      <c r="F19" s="114">
        <f t="shared" si="1"/>
        <v>0.16</v>
      </c>
      <c r="G19" s="91">
        <v>3</v>
      </c>
      <c r="H19" s="114">
        <f t="shared" si="2"/>
        <v>0.13043478260869565</v>
      </c>
      <c r="I19" s="91">
        <v>4</v>
      </c>
      <c r="J19" s="114">
        <f t="shared" si="3"/>
        <v>0.22222222222222221</v>
      </c>
      <c r="K19" s="114">
        <f t="shared" si="4"/>
        <v>0.15816425120772948</v>
      </c>
    </row>
    <row r="20" spans="1:11" s="22" customFormat="1" ht="24.95" customHeight="1">
      <c r="A20" s="19">
        <v>15</v>
      </c>
      <c r="B20" s="28" t="s">
        <v>62</v>
      </c>
      <c r="C20" s="91">
        <v>3</v>
      </c>
      <c r="D20" s="114">
        <f t="shared" si="0"/>
        <v>0.12</v>
      </c>
      <c r="E20" s="91">
        <v>4</v>
      </c>
      <c r="F20" s="114">
        <f t="shared" si="1"/>
        <v>0.16</v>
      </c>
      <c r="G20" s="91">
        <v>3</v>
      </c>
      <c r="H20" s="114">
        <f t="shared" si="2"/>
        <v>0.13043478260869565</v>
      </c>
      <c r="I20" s="91">
        <v>4</v>
      </c>
      <c r="J20" s="114">
        <f t="shared" si="3"/>
        <v>0.22222222222222221</v>
      </c>
      <c r="K20" s="114">
        <f t="shared" si="4"/>
        <v>0.15816425120772948</v>
      </c>
    </row>
    <row r="21" spans="1:11" s="22" customFormat="1" ht="24.95" customHeight="1">
      <c r="A21" s="19">
        <v>16</v>
      </c>
      <c r="B21" s="28" t="s">
        <v>63</v>
      </c>
      <c r="C21" s="91">
        <v>10</v>
      </c>
      <c r="D21" s="114">
        <f t="shared" si="0"/>
        <v>0.4</v>
      </c>
      <c r="E21" s="91">
        <v>9</v>
      </c>
      <c r="F21" s="114">
        <f t="shared" si="1"/>
        <v>0.36</v>
      </c>
      <c r="G21" s="91">
        <v>10</v>
      </c>
      <c r="H21" s="114">
        <f t="shared" si="2"/>
        <v>0.43478260869565216</v>
      </c>
      <c r="I21" s="91">
        <v>6</v>
      </c>
      <c r="J21" s="114">
        <f t="shared" si="3"/>
        <v>0.33333333333333331</v>
      </c>
      <c r="K21" s="114">
        <f t="shared" si="4"/>
        <v>0.38202898550724634</v>
      </c>
    </row>
    <row r="22" spans="1:11" s="22" customFormat="1" ht="24.95" customHeight="1">
      <c r="A22" s="19">
        <v>17</v>
      </c>
      <c r="B22" s="28" t="s">
        <v>64</v>
      </c>
      <c r="C22" s="91">
        <v>0</v>
      </c>
      <c r="D22" s="114">
        <f t="shared" si="0"/>
        <v>0</v>
      </c>
      <c r="E22" s="91">
        <v>0</v>
      </c>
      <c r="F22" s="114">
        <f t="shared" si="1"/>
        <v>0</v>
      </c>
      <c r="G22" s="91">
        <v>0</v>
      </c>
      <c r="H22" s="114">
        <f t="shared" si="2"/>
        <v>0</v>
      </c>
      <c r="I22" s="91">
        <v>0</v>
      </c>
      <c r="J22" s="114">
        <f t="shared" si="3"/>
        <v>0</v>
      </c>
      <c r="K22" s="114">
        <f t="shared" si="4"/>
        <v>0</v>
      </c>
    </row>
    <row r="23" spans="1:11" s="22" customFormat="1" ht="24.95" customHeight="1">
      <c r="A23" s="19">
        <v>18</v>
      </c>
      <c r="B23" s="28" t="s">
        <v>65</v>
      </c>
      <c r="C23" s="91">
        <v>13</v>
      </c>
      <c r="D23" s="114">
        <f t="shared" si="0"/>
        <v>0.52</v>
      </c>
      <c r="E23" s="91">
        <v>13</v>
      </c>
      <c r="F23" s="114">
        <f t="shared" si="1"/>
        <v>0.52</v>
      </c>
      <c r="G23" s="91">
        <v>13</v>
      </c>
      <c r="H23" s="114">
        <f t="shared" si="2"/>
        <v>0.56521739130434778</v>
      </c>
      <c r="I23" s="91">
        <v>7</v>
      </c>
      <c r="J23" s="114">
        <f t="shared" si="3"/>
        <v>0.3888888888888889</v>
      </c>
      <c r="K23" s="114">
        <f t="shared" si="4"/>
        <v>0.49852657004830914</v>
      </c>
    </row>
    <row r="24" spans="1:11" s="22" customFormat="1" ht="24.95" customHeight="1">
      <c r="A24" s="19">
        <v>19</v>
      </c>
      <c r="B24" s="28" t="s">
        <v>66</v>
      </c>
      <c r="C24" s="91">
        <v>18</v>
      </c>
      <c r="D24" s="114">
        <f t="shared" si="0"/>
        <v>0.72</v>
      </c>
      <c r="E24" s="91">
        <v>15</v>
      </c>
      <c r="F24" s="114">
        <f t="shared" si="1"/>
        <v>0.6</v>
      </c>
      <c r="G24" s="91">
        <v>18</v>
      </c>
      <c r="H24" s="114">
        <f t="shared" si="2"/>
        <v>0.78260869565217395</v>
      </c>
      <c r="I24" s="91">
        <v>9</v>
      </c>
      <c r="J24" s="114">
        <f t="shared" si="3"/>
        <v>0.5</v>
      </c>
      <c r="K24" s="114">
        <f t="shared" si="4"/>
        <v>0.65065217391304342</v>
      </c>
    </row>
    <row r="25" spans="1:11" s="22" customFormat="1" ht="24.95" customHeight="1">
      <c r="A25" s="19">
        <v>20</v>
      </c>
      <c r="B25" s="28" t="s">
        <v>67</v>
      </c>
      <c r="C25" s="91">
        <v>9</v>
      </c>
      <c r="D25" s="114">
        <f t="shared" si="0"/>
        <v>0.36</v>
      </c>
      <c r="E25" s="91">
        <v>9</v>
      </c>
      <c r="F25" s="114">
        <f t="shared" si="1"/>
        <v>0.36</v>
      </c>
      <c r="G25" s="91">
        <v>9</v>
      </c>
      <c r="H25" s="114">
        <f t="shared" si="2"/>
        <v>0.39130434782608697</v>
      </c>
      <c r="I25" s="91">
        <v>6</v>
      </c>
      <c r="J25" s="114">
        <f t="shared" si="3"/>
        <v>0.33333333333333331</v>
      </c>
      <c r="K25" s="114">
        <f t="shared" si="4"/>
        <v>0.36115942028985504</v>
      </c>
    </row>
    <row r="26" spans="1:11" s="22" customFormat="1" ht="24.95" customHeight="1">
      <c r="A26" s="19">
        <v>21</v>
      </c>
      <c r="B26" s="28" t="s">
        <v>466</v>
      </c>
      <c r="C26" s="91">
        <v>13</v>
      </c>
      <c r="D26" s="114">
        <f t="shared" si="0"/>
        <v>0.52</v>
      </c>
      <c r="E26" s="91">
        <v>14</v>
      </c>
      <c r="F26" s="114">
        <f t="shared" si="1"/>
        <v>0.56000000000000005</v>
      </c>
      <c r="G26" s="91">
        <v>13</v>
      </c>
      <c r="H26" s="114">
        <f t="shared" si="2"/>
        <v>0.56521739130434778</v>
      </c>
      <c r="I26" s="91">
        <v>8</v>
      </c>
      <c r="J26" s="114">
        <f t="shared" si="3"/>
        <v>0.44444444444444442</v>
      </c>
      <c r="K26" s="114">
        <f t="shared" si="4"/>
        <v>0.5224154589371981</v>
      </c>
    </row>
    <row r="27" spans="1:11" s="22" customFormat="1" ht="24.95" customHeight="1">
      <c r="A27" s="19">
        <v>22</v>
      </c>
      <c r="B27" s="28" t="s">
        <v>68</v>
      </c>
      <c r="C27" s="91">
        <v>13</v>
      </c>
      <c r="D27" s="114">
        <f t="shared" si="0"/>
        <v>0.52</v>
      </c>
      <c r="E27" s="91">
        <v>13</v>
      </c>
      <c r="F27" s="114">
        <f t="shared" si="1"/>
        <v>0.52</v>
      </c>
      <c r="G27" s="91">
        <v>13</v>
      </c>
      <c r="H27" s="114">
        <f t="shared" si="2"/>
        <v>0.56521739130434778</v>
      </c>
      <c r="I27" s="91">
        <v>9</v>
      </c>
      <c r="J27" s="114">
        <f t="shared" si="3"/>
        <v>0.5</v>
      </c>
      <c r="K27" s="114">
        <f t="shared" si="4"/>
        <v>0.52630434782608693</v>
      </c>
    </row>
    <row r="28" spans="1:11" s="22" customFormat="1" ht="24.95" customHeight="1">
      <c r="A28" s="19">
        <v>23</v>
      </c>
      <c r="B28" s="28" t="s">
        <v>69</v>
      </c>
      <c r="C28" s="91">
        <v>8</v>
      </c>
      <c r="D28" s="114">
        <f t="shared" si="0"/>
        <v>0.32</v>
      </c>
      <c r="E28" s="91">
        <v>8</v>
      </c>
      <c r="F28" s="114">
        <f t="shared" si="1"/>
        <v>0.32</v>
      </c>
      <c r="G28" s="91">
        <v>8</v>
      </c>
      <c r="H28" s="114">
        <f t="shared" si="2"/>
        <v>0.34782608695652173</v>
      </c>
      <c r="I28" s="91">
        <v>6</v>
      </c>
      <c r="J28" s="114">
        <f t="shared" si="3"/>
        <v>0.33333333333333331</v>
      </c>
      <c r="K28" s="114">
        <f t="shared" si="4"/>
        <v>0.33028985507246378</v>
      </c>
    </row>
    <row r="29" spans="1:11" s="22" customFormat="1" ht="24.95" customHeight="1">
      <c r="A29" s="19">
        <v>24</v>
      </c>
      <c r="B29" s="28" t="s">
        <v>70</v>
      </c>
      <c r="C29" s="91">
        <v>5</v>
      </c>
      <c r="D29" s="114">
        <f t="shared" si="0"/>
        <v>0.2</v>
      </c>
      <c r="E29" s="91">
        <v>5</v>
      </c>
      <c r="F29" s="114">
        <f t="shared" si="1"/>
        <v>0.2</v>
      </c>
      <c r="G29" s="91">
        <v>5</v>
      </c>
      <c r="H29" s="114">
        <f t="shared" si="2"/>
        <v>0.21739130434782608</v>
      </c>
      <c r="I29" s="91">
        <v>5</v>
      </c>
      <c r="J29" s="114">
        <f t="shared" si="3"/>
        <v>0.27777777777777779</v>
      </c>
      <c r="K29" s="114">
        <f t="shared" si="4"/>
        <v>0.22379227053140097</v>
      </c>
    </row>
    <row r="30" spans="1:11" s="22" customFormat="1" ht="24.95" customHeight="1">
      <c r="A30" s="19">
        <v>25</v>
      </c>
      <c r="B30" s="28" t="s">
        <v>71</v>
      </c>
      <c r="C30" s="91">
        <v>12</v>
      </c>
      <c r="D30" s="114">
        <f t="shared" si="0"/>
        <v>0.48</v>
      </c>
      <c r="E30" s="91">
        <v>12</v>
      </c>
      <c r="F30" s="114">
        <f t="shared" si="1"/>
        <v>0.48</v>
      </c>
      <c r="G30" s="91">
        <v>12</v>
      </c>
      <c r="H30" s="114">
        <f t="shared" si="2"/>
        <v>0.52173913043478259</v>
      </c>
      <c r="I30" s="91">
        <v>4</v>
      </c>
      <c r="J30" s="114">
        <f t="shared" si="3"/>
        <v>0.22222222222222221</v>
      </c>
      <c r="K30" s="114">
        <f t="shared" si="4"/>
        <v>0.42599033816425125</v>
      </c>
    </row>
    <row r="31" spans="1:11" s="22" customFormat="1" ht="24.95" customHeight="1">
      <c r="A31" s="19">
        <v>26</v>
      </c>
      <c r="B31" s="28" t="s">
        <v>72</v>
      </c>
      <c r="C31" s="91">
        <v>13</v>
      </c>
      <c r="D31" s="114">
        <f t="shared" si="0"/>
        <v>0.52</v>
      </c>
      <c r="E31" s="91">
        <v>13</v>
      </c>
      <c r="F31" s="114">
        <f t="shared" si="1"/>
        <v>0.52</v>
      </c>
      <c r="G31" s="91">
        <v>13</v>
      </c>
      <c r="H31" s="114">
        <f t="shared" si="2"/>
        <v>0.56521739130434778</v>
      </c>
      <c r="I31" s="91">
        <v>9</v>
      </c>
      <c r="J31" s="114">
        <f t="shared" si="3"/>
        <v>0.5</v>
      </c>
      <c r="K31" s="114">
        <f t="shared" si="4"/>
        <v>0.52630434782608693</v>
      </c>
    </row>
    <row r="32" spans="1:11" s="22" customFormat="1" ht="24.95" customHeight="1">
      <c r="A32" s="19">
        <v>27</v>
      </c>
      <c r="B32" s="28" t="s">
        <v>73</v>
      </c>
      <c r="C32" s="91">
        <v>14</v>
      </c>
      <c r="D32" s="114">
        <f t="shared" si="0"/>
        <v>0.56000000000000005</v>
      </c>
      <c r="E32" s="91">
        <v>14</v>
      </c>
      <c r="F32" s="114">
        <f t="shared" si="1"/>
        <v>0.56000000000000005</v>
      </c>
      <c r="G32" s="91">
        <v>14</v>
      </c>
      <c r="H32" s="114">
        <f t="shared" si="2"/>
        <v>0.60869565217391308</v>
      </c>
      <c r="I32" s="91">
        <v>8</v>
      </c>
      <c r="J32" s="114">
        <f t="shared" si="3"/>
        <v>0.44444444444444442</v>
      </c>
      <c r="K32" s="114">
        <f t="shared" si="4"/>
        <v>0.54328502415458946</v>
      </c>
    </row>
    <row r="33" spans="1:11" s="22" customFormat="1" ht="24.95" customHeight="1">
      <c r="A33" s="19">
        <v>28</v>
      </c>
      <c r="B33" s="28" t="s">
        <v>74</v>
      </c>
      <c r="C33" s="91">
        <v>10</v>
      </c>
      <c r="D33" s="114">
        <f t="shared" si="0"/>
        <v>0.4</v>
      </c>
      <c r="E33" s="91">
        <v>10</v>
      </c>
      <c r="F33" s="114">
        <f t="shared" si="1"/>
        <v>0.4</v>
      </c>
      <c r="G33" s="91">
        <v>10</v>
      </c>
      <c r="H33" s="114">
        <f t="shared" si="2"/>
        <v>0.43478260869565216</v>
      </c>
      <c r="I33" s="91">
        <v>6</v>
      </c>
      <c r="J33" s="114">
        <f t="shared" si="3"/>
        <v>0.33333333333333331</v>
      </c>
      <c r="K33" s="114">
        <f t="shared" si="4"/>
        <v>0.39202898550724635</v>
      </c>
    </row>
    <row r="34" spans="1:11" s="22" customFormat="1" ht="24.95" customHeight="1">
      <c r="A34" s="19">
        <v>29</v>
      </c>
      <c r="B34" s="28" t="s">
        <v>75</v>
      </c>
      <c r="C34" s="91">
        <v>15</v>
      </c>
      <c r="D34" s="114">
        <f t="shared" si="0"/>
        <v>0.6</v>
      </c>
      <c r="E34" s="91">
        <v>13</v>
      </c>
      <c r="F34" s="114">
        <f t="shared" si="1"/>
        <v>0.52</v>
      </c>
      <c r="G34" s="91">
        <v>15</v>
      </c>
      <c r="H34" s="114">
        <f t="shared" si="2"/>
        <v>0.65217391304347827</v>
      </c>
      <c r="I34" s="91">
        <v>8</v>
      </c>
      <c r="J34" s="114">
        <f t="shared" si="3"/>
        <v>0.44444444444444442</v>
      </c>
      <c r="K34" s="114">
        <f t="shared" si="4"/>
        <v>0.5541545893719807</v>
      </c>
    </row>
    <row r="35" spans="1:11" s="22" customFormat="1" ht="24.95" customHeight="1">
      <c r="A35" s="19">
        <v>30</v>
      </c>
      <c r="B35" s="28" t="s">
        <v>76</v>
      </c>
      <c r="C35" s="91">
        <v>0</v>
      </c>
      <c r="D35" s="114">
        <f t="shared" si="0"/>
        <v>0</v>
      </c>
      <c r="E35" s="91">
        <v>0</v>
      </c>
      <c r="F35" s="114">
        <f t="shared" si="1"/>
        <v>0</v>
      </c>
      <c r="G35" s="91">
        <v>0</v>
      </c>
      <c r="H35" s="114">
        <f t="shared" si="2"/>
        <v>0</v>
      </c>
      <c r="I35" s="91">
        <v>0</v>
      </c>
      <c r="J35" s="114">
        <f t="shared" si="3"/>
        <v>0</v>
      </c>
      <c r="K35" s="114">
        <f t="shared" si="4"/>
        <v>0</v>
      </c>
    </row>
    <row r="36" spans="1:11" s="22" customFormat="1" ht="24.95" customHeight="1">
      <c r="A36" s="19">
        <v>31</v>
      </c>
      <c r="B36" s="28" t="s">
        <v>77</v>
      </c>
      <c r="C36" s="91">
        <v>7</v>
      </c>
      <c r="D36" s="114">
        <f t="shared" si="0"/>
        <v>0.28000000000000003</v>
      </c>
      <c r="E36" s="91">
        <v>6</v>
      </c>
      <c r="F36" s="114">
        <f t="shared" si="1"/>
        <v>0.24</v>
      </c>
      <c r="G36" s="91">
        <v>7</v>
      </c>
      <c r="H36" s="114">
        <f t="shared" si="2"/>
        <v>0.30434782608695654</v>
      </c>
      <c r="I36" s="91">
        <v>5</v>
      </c>
      <c r="J36" s="114">
        <f t="shared" si="3"/>
        <v>0.27777777777777779</v>
      </c>
      <c r="K36" s="114">
        <f t="shared" si="4"/>
        <v>0.27553140096618356</v>
      </c>
    </row>
    <row r="37" spans="1:11" s="22" customFormat="1" ht="24.95" customHeight="1">
      <c r="A37" s="19">
        <v>32</v>
      </c>
      <c r="B37" s="28" t="s">
        <v>78</v>
      </c>
      <c r="C37" s="91">
        <v>15</v>
      </c>
      <c r="D37" s="114">
        <f t="shared" si="0"/>
        <v>0.6</v>
      </c>
      <c r="E37" s="91">
        <v>13</v>
      </c>
      <c r="F37" s="114">
        <f t="shared" si="1"/>
        <v>0.52</v>
      </c>
      <c r="G37" s="91">
        <v>15</v>
      </c>
      <c r="H37" s="114">
        <f t="shared" si="2"/>
        <v>0.65217391304347827</v>
      </c>
      <c r="I37" s="91">
        <v>7</v>
      </c>
      <c r="J37" s="114">
        <f t="shared" si="3"/>
        <v>0.3888888888888889</v>
      </c>
      <c r="K37" s="114">
        <f t="shared" si="4"/>
        <v>0.54026570048309186</v>
      </c>
    </row>
    <row r="38" spans="1:11" s="22" customFormat="1" ht="24.95" customHeight="1">
      <c r="A38" s="19">
        <v>33</v>
      </c>
      <c r="B38" s="28" t="s">
        <v>79</v>
      </c>
      <c r="C38" s="91">
        <v>13</v>
      </c>
      <c r="D38" s="114">
        <f t="shared" si="0"/>
        <v>0.52</v>
      </c>
      <c r="E38" s="91">
        <v>13</v>
      </c>
      <c r="F38" s="114">
        <f t="shared" si="1"/>
        <v>0.52</v>
      </c>
      <c r="G38" s="91">
        <v>13</v>
      </c>
      <c r="H38" s="114">
        <f t="shared" si="2"/>
        <v>0.56521739130434778</v>
      </c>
      <c r="I38" s="91">
        <v>8</v>
      </c>
      <c r="J38" s="114">
        <f t="shared" si="3"/>
        <v>0.44444444444444442</v>
      </c>
      <c r="K38" s="114">
        <f t="shared" si="4"/>
        <v>0.51241545893719809</v>
      </c>
    </row>
    <row r="39" spans="1:11" s="22" customFormat="1" ht="24.95" customHeight="1">
      <c r="A39" s="19">
        <v>34</v>
      </c>
      <c r="B39" s="28" t="s">
        <v>80</v>
      </c>
      <c r="C39" s="91">
        <v>10</v>
      </c>
      <c r="D39" s="114">
        <f t="shared" si="0"/>
        <v>0.4</v>
      </c>
      <c r="E39" s="91">
        <v>9</v>
      </c>
      <c r="F39" s="114">
        <f t="shared" si="1"/>
        <v>0.36</v>
      </c>
      <c r="G39" s="91">
        <v>10</v>
      </c>
      <c r="H39" s="114">
        <f t="shared" si="2"/>
        <v>0.43478260869565216</v>
      </c>
      <c r="I39" s="91">
        <v>7</v>
      </c>
      <c r="J39" s="114">
        <f t="shared" si="3"/>
        <v>0.3888888888888889</v>
      </c>
      <c r="K39" s="114">
        <f t="shared" si="4"/>
        <v>0.39591787439613524</v>
      </c>
    </row>
    <row r="40" spans="1:11" s="22" customFormat="1" ht="24.95" customHeight="1">
      <c r="A40" s="19">
        <v>35</v>
      </c>
      <c r="B40" s="28" t="s">
        <v>81</v>
      </c>
      <c r="C40" s="91">
        <v>13</v>
      </c>
      <c r="D40" s="114">
        <f t="shared" si="0"/>
        <v>0.52</v>
      </c>
      <c r="E40" s="91">
        <v>13</v>
      </c>
      <c r="F40" s="114">
        <f t="shared" si="1"/>
        <v>0.52</v>
      </c>
      <c r="G40" s="91">
        <v>13</v>
      </c>
      <c r="H40" s="114">
        <f t="shared" si="2"/>
        <v>0.56521739130434778</v>
      </c>
      <c r="I40" s="91">
        <v>7</v>
      </c>
      <c r="J40" s="114">
        <f t="shared" si="3"/>
        <v>0.3888888888888889</v>
      </c>
      <c r="K40" s="114">
        <f t="shared" si="4"/>
        <v>0.49852657004830914</v>
      </c>
    </row>
    <row r="41" spans="1:11" ht="24.95" customHeight="1">
      <c r="B41" s="110" t="s">
        <v>1071</v>
      </c>
    </row>
  </sheetData>
  <mergeCells count="5">
    <mergeCell ref="C2:D2"/>
    <mergeCell ref="E2:F2"/>
    <mergeCell ref="G2:H2"/>
    <mergeCell ref="I2:J2"/>
    <mergeCell ref="A1:J1"/>
  </mergeCells>
  <pageMargins left="0.7" right="0.7" top="0.25" bottom="0.25" header="0.3" footer="0.3"/>
  <pageSetup paperSize="9" scale="7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RowHeight="15"/>
  <cols>
    <col min="1" max="1" width="11.28515625" style="1" customWidth="1"/>
    <col min="2" max="2" width="26.85546875" customWidth="1"/>
    <col min="3" max="3" width="40.5703125" customWidth="1"/>
  </cols>
  <sheetData>
    <row r="1" spans="1:3" ht="30" customHeight="1">
      <c r="A1" s="145" t="s">
        <v>479</v>
      </c>
      <c r="B1" s="145"/>
      <c r="C1" s="145"/>
    </row>
    <row r="2" spans="1:3" s="16" customFormat="1" ht="24.75" customHeight="1">
      <c r="A2" s="14" t="s">
        <v>474</v>
      </c>
      <c r="B2" s="15" t="s">
        <v>475</v>
      </c>
      <c r="C2" s="15" t="s">
        <v>476</v>
      </c>
    </row>
    <row r="3" spans="1:3" ht="24.95" customHeight="1">
      <c r="A3" s="2">
        <v>1</v>
      </c>
      <c r="B3" s="4" t="s">
        <v>380</v>
      </c>
      <c r="C3" s="4"/>
    </row>
    <row r="4" spans="1:3" ht="24.95" customHeight="1">
      <c r="A4" s="2">
        <v>2</v>
      </c>
      <c r="B4" s="4" t="s">
        <v>381</v>
      </c>
      <c r="C4" s="4"/>
    </row>
    <row r="5" spans="1:3" ht="24.95" customHeight="1">
      <c r="A5" s="2">
        <v>3</v>
      </c>
      <c r="B5" s="4" t="s">
        <v>382</v>
      </c>
      <c r="C5" s="4"/>
    </row>
    <row r="6" spans="1:3" ht="24.95" customHeight="1">
      <c r="A6" s="2">
        <v>4</v>
      </c>
      <c r="B6" s="4" t="s">
        <v>383</v>
      </c>
      <c r="C6" s="4"/>
    </row>
    <row r="7" spans="1:3" ht="24.95" customHeight="1">
      <c r="A7" s="2">
        <v>5</v>
      </c>
      <c r="B7" s="4" t="s">
        <v>384</v>
      </c>
      <c r="C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sqref="A1:C1"/>
    </sheetView>
  </sheetViews>
  <sheetFormatPr defaultRowHeight="15"/>
  <cols>
    <col min="1" max="1" width="10.7109375" style="1" customWidth="1"/>
    <col min="2" max="2" width="28.7109375" style="11" customWidth="1"/>
    <col min="3" max="3" width="40.5703125" customWidth="1"/>
  </cols>
  <sheetData>
    <row r="1" spans="1:3" ht="21">
      <c r="A1" s="146" t="s">
        <v>478</v>
      </c>
      <c r="B1" s="146"/>
      <c r="C1" s="146"/>
    </row>
    <row r="2" spans="1:3" ht="22.5" customHeight="1">
      <c r="A2" s="14" t="s">
        <v>474</v>
      </c>
      <c r="B2" s="15" t="s">
        <v>475</v>
      </c>
      <c r="C2" s="15" t="s">
        <v>476</v>
      </c>
    </row>
    <row r="3" spans="1:3" ht="24.95" customHeight="1">
      <c r="A3" s="2">
        <v>1</v>
      </c>
      <c r="B3" s="12" t="s">
        <v>356</v>
      </c>
      <c r="C3" s="4"/>
    </row>
    <row r="4" spans="1:3" ht="24.95" customHeight="1">
      <c r="A4" s="2">
        <v>2</v>
      </c>
      <c r="B4" s="12" t="s">
        <v>357</v>
      </c>
      <c r="C4" s="4"/>
    </row>
    <row r="5" spans="1:3" ht="24.95" customHeight="1">
      <c r="A5" s="2">
        <v>3</v>
      </c>
      <c r="B5" s="12" t="s">
        <v>358</v>
      </c>
      <c r="C5" s="4"/>
    </row>
    <row r="6" spans="1:3" ht="24.95" customHeight="1">
      <c r="A6" s="2">
        <v>4</v>
      </c>
      <c r="B6" s="12" t="s">
        <v>359</v>
      </c>
      <c r="C6" s="4"/>
    </row>
    <row r="7" spans="1:3" ht="24.95" customHeight="1">
      <c r="A7" s="2">
        <v>5</v>
      </c>
      <c r="B7" s="12" t="s">
        <v>360</v>
      </c>
      <c r="C7" s="4"/>
    </row>
    <row r="8" spans="1:3" ht="24.95" customHeight="1">
      <c r="A8" s="2">
        <v>6</v>
      </c>
      <c r="B8" s="12" t="s">
        <v>361</v>
      </c>
      <c r="C8" s="4"/>
    </row>
    <row r="9" spans="1:3" ht="24.95" customHeight="1">
      <c r="A9" s="2">
        <v>7</v>
      </c>
      <c r="B9" s="12" t="s">
        <v>362</v>
      </c>
      <c r="C9" s="4"/>
    </row>
    <row r="10" spans="1:3" ht="24.95" customHeight="1">
      <c r="A10" s="2">
        <v>8</v>
      </c>
      <c r="B10" s="12" t="s">
        <v>363</v>
      </c>
      <c r="C10" s="4"/>
    </row>
    <row r="11" spans="1:3" ht="24.95" customHeight="1">
      <c r="A11" s="2">
        <v>9</v>
      </c>
      <c r="B11" s="12" t="s">
        <v>364</v>
      </c>
      <c r="C11" s="4"/>
    </row>
    <row r="12" spans="1:3" ht="24.95" customHeight="1">
      <c r="A12" s="2">
        <v>10</v>
      </c>
      <c r="B12" s="12" t="s">
        <v>365</v>
      </c>
      <c r="C12" s="4"/>
    </row>
    <row r="13" spans="1:3" ht="24.95" customHeight="1">
      <c r="A13" s="2">
        <v>11</v>
      </c>
      <c r="B13" s="12" t="s">
        <v>366</v>
      </c>
      <c r="C13" s="4"/>
    </row>
    <row r="14" spans="1:3" ht="24.95" customHeight="1">
      <c r="A14" s="2">
        <v>12</v>
      </c>
      <c r="B14" s="12" t="s">
        <v>367</v>
      </c>
      <c r="C14" s="4"/>
    </row>
    <row r="15" spans="1:3" ht="24.95" customHeight="1">
      <c r="A15" s="2">
        <v>13</v>
      </c>
      <c r="B15" s="12" t="s">
        <v>368</v>
      </c>
      <c r="C15" s="4"/>
    </row>
    <row r="16" spans="1:3" ht="24.95" customHeight="1">
      <c r="A16" s="2">
        <v>14</v>
      </c>
      <c r="B16" s="12" t="s">
        <v>369</v>
      </c>
      <c r="C16" s="4"/>
    </row>
    <row r="17" spans="1:3" ht="24.95" customHeight="1">
      <c r="A17" s="2">
        <v>15</v>
      </c>
      <c r="B17" s="12" t="s">
        <v>370</v>
      </c>
      <c r="C17" s="4"/>
    </row>
    <row r="18" spans="1:3" ht="24.95" customHeight="1">
      <c r="A18" s="2">
        <v>16</v>
      </c>
      <c r="B18" s="12" t="s">
        <v>371</v>
      </c>
      <c r="C18" s="4"/>
    </row>
    <row r="19" spans="1:3" ht="24.95" customHeight="1">
      <c r="A19" s="2">
        <v>17</v>
      </c>
      <c r="B19" s="12" t="s">
        <v>372</v>
      </c>
      <c r="C19" s="4"/>
    </row>
    <row r="20" spans="1:3" ht="24.95" customHeight="1">
      <c r="A20" s="2">
        <v>18</v>
      </c>
      <c r="B20" s="12" t="s">
        <v>373</v>
      </c>
      <c r="C20" s="4"/>
    </row>
    <row r="21" spans="1:3" ht="24.95" customHeight="1">
      <c r="A21" s="2">
        <v>19</v>
      </c>
      <c r="B21" s="12" t="s">
        <v>374</v>
      </c>
      <c r="C21" s="4"/>
    </row>
    <row r="22" spans="1:3" ht="24.95" customHeight="1">
      <c r="A22" s="2">
        <v>20</v>
      </c>
      <c r="B22" s="12" t="s">
        <v>375</v>
      </c>
      <c r="C22" s="4"/>
    </row>
    <row r="23" spans="1:3" ht="24.95" customHeight="1">
      <c r="A23" s="2">
        <v>21</v>
      </c>
      <c r="B23" s="12" t="s">
        <v>376</v>
      </c>
      <c r="C23" s="4"/>
    </row>
    <row r="24" spans="1:3" ht="24.95" customHeight="1">
      <c r="A24" s="2">
        <v>22</v>
      </c>
      <c r="B24" s="12" t="s">
        <v>377</v>
      </c>
      <c r="C24" s="4"/>
    </row>
    <row r="25" spans="1:3" ht="24.95" customHeight="1">
      <c r="A25" s="2">
        <v>23</v>
      </c>
      <c r="B25" s="12" t="s">
        <v>378</v>
      </c>
      <c r="C25" s="4"/>
    </row>
    <row r="26" spans="1:3" ht="24.95" customHeight="1">
      <c r="A26" s="2">
        <v>24</v>
      </c>
      <c r="B26" s="12" t="s">
        <v>379</v>
      </c>
      <c r="C26" s="4"/>
    </row>
    <row r="27" spans="1:3" ht="24.95" customHeight="1"/>
    <row r="28" spans="1:3" ht="24.95" customHeight="1"/>
    <row r="29" spans="1:3" ht="24.95" customHeight="1"/>
    <row r="30" spans="1:3" ht="24.95" customHeight="1"/>
    <row r="31" spans="1:3" ht="24.95" customHeight="1"/>
    <row r="32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workbookViewId="0">
      <selection activeCell="P4" sqref="P4"/>
    </sheetView>
  </sheetViews>
  <sheetFormatPr defaultRowHeight="24.95" customHeight="1"/>
  <cols>
    <col min="1" max="1" width="9.140625" style="10" bestFit="1" customWidth="1"/>
    <col min="2" max="2" width="34.42578125" style="9" customWidth="1"/>
    <col min="3" max="3" width="9.140625" style="90"/>
    <col min="4" max="4" width="9.140625" style="108"/>
    <col min="5" max="5" width="9.140625" style="90"/>
    <col min="6" max="6" width="9.140625" style="108"/>
    <col min="7" max="7" width="9.140625" style="9"/>
    <col min="8" max="8" width="9.140625" style="108"/>
    <col min="9" max="9" width="9.140625" style="9"/>
    <col min="10" max="10" width="9.140625" style="108"/>
    <col min="11" max="11" width="9.140625" style="9"/>
    <col min="12" max="12" width="9.140625" style="108"/>
    <col min="13" max="13" width="9.140625" style="9"/>
    <col min="14" max="14" width="9.140625" style="108"/>
    <col min="15" max="15" width="6.85546875" style="108" bestFit="1" customWidth="1"/>
    <col min="16" max="16384" width="9.140625" style="9"/>
  </cols>
  <sheetData>
    <row r="1" spans="1:15" ht="24.95" customHeight="1">
      <c r="A1" s="129" t="s">
        <v>778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ht="20.100000000000001" customHeight="1">
      <c r="A2" s="63"/>
      <c r="B2" s="6" t="s">
        <v>407</v>
      </c>
      <c r="C2" s="128" t="s">
        <v>414</v>
      </c>
      <c r="D2" s="128"/>
      <c r="E2" s="126" t="s">
        <v>1044</v>
      </c>
      <c r="F2" s="126"/>
      <c r="G2" s="126" t="s">
        <v>1045</v>
      </c>
      <c r="H2" s="126"/>
      <c r="I2" s="128" t="s">
        <v>1046</v>
      </c>
      <c r="J2" s="128"/>
      <c r="K2" s="126" t="s">
        <v>413</v>
      </c>
      <c r="L2" s="126"/>
      <c r="M2" s="126" t="s">
        <v>1047</v>
      </c>
      <c r="N2" s="126"/>
      <c r="O2" s="65"/>
    </row>
    <row r="3" spans="1:15" ht="20.100000000000001" customHeight="1">
      <c r="A3" s="63"/>
      <c r="B3" s="6" t="s">
        <v>1040</v>
      </c>
      <c r="C3" s="105" t="s">
        <v>1049</v>
      </c>
      <c r="D3" s="66" t="s">
        <v>1041</v>
      </c>
      <c r="E3" s="87" t="s">
        <v>1049</v>
      </c>
      <c r="F3" s="66" t="s">
        <v>1041</v>
      </c>
      <c r="G3" s="7" t="s">
        <v>1049</v>
      </c>
      <c r="H3" s="66" t="s">
        <v>1041</v>
      </c>
      <c r="I3" s="7" t="s">
        <v>1049</v>
      </c>
      <c r="J3" s="66" t="s">
        <v>1041</v>
      </c>
      <c r="K3" s="7" t="s">
        <v>1049</v>
      </c>
      <c r="L3" s="67" t="s">
        <v>1041</v>
      </c>
      <c r="M3" s="7" t="s">
        <v>1049</v>
      </c>
      <c r="N3" s="67" t="s">
        <v>1041</v>
      </c>
      <c r="O3" s="65"/>
    </row>
    <row r="4" spans="1:15" ht="20.100000000000001" customHeight="1">
      <c r="A4" s="48"/>
      <c r="B4" s="49" t="s">
        <v>1042</v>
      </c>
      <c r="C4" s="68">
        <v>22</v>
      </c>
      <c r="D4" s="112" t="s">
        <v>1070</v>
      </c>
      <c r="E4" s="68">
        <v>21</v>
      </c>
      <c r="F4" s="112" t="s">
        <v>1070</v>
      </c>
      <c r="G4" s="68">
        <v>21</v>
      </c>
      <c r="H4" s="112" t="s">
        <v>1070</v>
      </c>
      <c r="I4" s="68">
        <v>19</v>
      </c>
      <c r="J4" s="112" t="s">
        <v>1070</v>
      </c>
      <c r="K4" s="68">
        <v>19</v>
      </c>
      <c r="L4" s="112" t="s">
        <v>1070</v>
      </c>
      <c r="M4" s="68">
        <v>19</v>
      </c>
      <c r="N4" s="112" t="s">
        <v>1070</v>
      </c>
      <c r="O4" s="113" t="s">
        <v>1043</v>
      </c>
    </row>
    <row r="5" spans="1:15" s="56" customFormat="1" ht="18" customHeight="1">
      <c r="A5" s="2" t="s">
        <v>474</v>
      </c>
      <c r="B5" s="31" t="s">
        <v>481</v>
      </c>
      <c r="C5" s="88"/>
      <c r="D5" s="109"/>
      <c r="E5" s="88"/>
      <c r="F5" s="109"/>
      <c r="G5" s="88"/>
      <c r="H5" s="109"/>
      <c r="I5" s="88"/>
      <c r="J5" s="109"/>
      <c r="K5" s="88"/>
      <c r="L5" s="109"/>
      <c r="M5" s="88"/>
      <c r="N5" s="109"/>
      <c r="O5" s="109"/>
    </row>
    <row r="6" spans="1:15" s="27" customFormat="1" ht="24.95" customHeight="1">
      <c r="A6" s="32">
        <v>1</v>
      </c>
      <c r="B6" s="31" t="s">
        <v>823</v>
      </c>
      <c r="C6" s="89">
        <v>16</v>
      </c>
      <c r="D6" s="107">
        <f>C6/22</f>
        <v>0.72727272727272729</v>
      </c>
      <c r="E6" s="89">
        <v>14</v>
      </c>
      <c r="F6" s="107">
        <f>E6/21</f>
        <v>0.66666666666666663</v>
      </c>
      <c r="G6" s="89">
        <v>13</v>
      </c>
      <c r="H6" s="107">
        <f>G6/21</f>
        <v>0.61904761904761907</v>
      </c>
      <c r="I6" s="89">
        <v>9</v>
      </c>
      <c r="J6" s="107">
        <f>I6/19</f>
        <v>0.47368421052631576</v>
      </c>
      <c r="K6" s="89">
        <v>9</v>
      </c>
      <c r="L6" s="107">
        <f>K6/19</f>
        <v>0.47368421052631576</v>
      </c>
      <c r="M6" s="89">
        <v>8</v>
      </c>
      <c r="N6" s="107">
        <f>M6/19</f>
        <v>0.42105263157894735</v>
      </c>
      <c r="O6" s="107">
        <f>(D6+F6+H6+J6+L6+N6)/6</f>
        <v>0.56356801093643205</v>
      </c>
    </row>
    <row r="7" spans="1:15" s="27" customFormat="1" ht="24.95" customHeight="1">
      <c r="A7" s="32">
        <v>2</v>
      </c>
      <c r="B7" s="31" t="s">
        <v>824</v>
      </c>
      <c r="C7" s="89">
        <v>15</v>
      </c>
      <c r="D7" s="107">
        <f t="shared" ref="D7:D30" si="0">C7/22</f>
        <v>0.68181818181818177</v>
      </c>
      <c r="E7" s="89">
        <v>9</v>
      </c>
      <c r="F7" s="107">
        <f t="shared" ref="F7:F30" si="1">E7/21</f>
        <v>0.42857142857142855</v>
      </c>
      <c r="G7" s="89">
        <v>13</v>
      </c>
      <c r="H7" s="107">
        <f t="shared" ref="H7:H30" si="2">G7/21</f>
        <v>0.61904761904761907</v>
      </c>
      <c r="I7" s="89">
        <v>14</v>
      </c>
      <c r="J7" s="107">
        <f t="shared" ref="J7:J30" si="3">I7/19</f>
        <v>0.73684210526315785</v>
      </c>
      <c r="K7" s="89">
        <v>14</v>
      </c>
      <c r="L7" s="107">
        <f t="shared" ref="L7:L30" si="4">K7/19</f>
        <v>0.73684210526315785</v>
      </c>
      <c r="M7" s="89">
        <v>14</v>
      </c>
      <c r="N7" s="107">
        <f t="shared" ref="N7:N30" si="5">M7/19</f>
        <v>0.73684210526315785</v>
      </c>
      <c r="O7" s="107">
        <f t="shared" ref="O7:O30" si="6">(D7+F7+H7+J7+L7+N7)/6</f>
        <v>0.65666059087111717</v>
      </c>
    </row>
    <row r="8" spans="1:15" s="27" customFormat="1" ht="24.95" customHeight="1">
      <c r="A8" s="32">
        <v>3</v>
      </c>
      <c r="B8" s="31" t="s">
        <v>825</v>
      </c>
      <c r="C8" s="89">
        <v>22</v>
      </c>
      <c r="D8" s="107">
        <f t="shared" si="0"/>
        <v>1</v>
      </c>
      <c r="E8" s="89">
        <v>20</v>
      </c>
      <c r="F8" s="107">
        <f t="shared" si="1"/>
        <v>0.95238095238095233</v>
      </c>
      <c r="G8" s="89">
        <v>18</v>
      </c>
      <c r="H8" s="107">
        <f t="shared" si="2"/>
        <v>0.8571428571428571</v>
      </c>
      <c r="I8" s="89">
        <v>14</v>
      </c>
      <c r="J8" s="107">
        <f t="shared" si="3"/>
        <v>0.73684210526315785</v>
      </c>
      <c r="K8" s="89">
        <v>14</v>
      </c>
      <c r="L8" s="107">
        <f t="shared" si="4"/>
        <v>0.73684210526315785</v>
      </c>
      <c r="M8" s="89">
        <v>16</v>
      </c>
      <c r="N8" s="107">
        <f t="shared" si="5"/>
        <v>0.84210526315789469</v>
      </c>
      <c r="O8" s="107">
        <f t="shared" si="6"/>
        <v>0.85421888053466999</v>
      </c>
    </row>
    <row r="9" spans="1:15" s="27" customFormat="1" ht="24.95" customHeight="1">
      <c r="A9" s="60">
        <v>4</v>
      </c>
      <c r="B9" s="58" t="s">
        <v>1020</v>
      </c>
      <c r="C9" s="89">
        <v>0</v>
      </c>
      <c r="D9" s="107">
        <f t="shared" si="0"/>
        <v>0</v>
      </c>
      <c r="E9" s="89">
        <v>0</v>
      </c>
      <c r="F9" s="107">
        <f t="shared" si="1"/>
        <v>0</v>
      </c>
      <c r="G9" s="89">
        <v>0</v>
      </c>
      <c r="H9" s="107">
        <f t="shared" si="2"/>
        <v>0</v>
      </c>
      <c r="I9" s="89">
        <v>0</v>
      </c>
      <c r="J9" s="107">
        <f t="shared" si="3"/>
        <v>0</v>
      </c>
      <c r="K9" s="89">
        <v>0</v>
      </c>
      <c r="L9" s="107">
        <f t="shared" si="4"/>
        <v>0</v>
      </c>
      <c r="M9" s="89">
        <v>0</v>
      </c>
      <c r="N9" s="107">
        <f t="shared" si="5"/>
        <v>0</v>
      </c>
      <c r="O9" s="107">
        <f t="shared" si="6"/>
        <v>0</v>
      </c>
    </row>
    <row r="10" spans="1:15" s="27" customFormat="1" ht="24.95" customHeight="1">
      <c r="A10" s="32">
        <v>5</v>
      </c>
      <c r="B10" s="31" t="s">
        <v>827</v>
      </c>
      <c r="C10" s="89">
        <v>20</v>
      </c>
      <c r="D10" s="107">
        <f t="shared" si="0"/>
        <v>0.90909090909090906</v>
      </c>
      <c r="E10" s="89">
        <v>15</v>
      </c>
      <c r="F10" s="107">
        <f t="shared" si="1"/>
        <v>0.7142857142857143</v>
      </c>
      <c r="G10" s="89">
        <v>16</v>
      </c>
      <c r="H10" s="107">
        <f t="shared" si="2"/>
        <v>0.76190476190476186</v>
      </c>
      <c r="I10" s="89">
        <v>16</v>
      </c>
      <c r="J10" s="107">
        <f t="shared" si="3"/>
        <v>0.84210526315789469</v>
      </c>
      <c r="K10" s="89">
        <v>16</v>
      </c>
      <c r="L10" s="107">
        <f t="shared" si="4"/>
        <v>0.84210526315789469</v>
      </c>
      <c r="M10" s="89">
        <v>16</v>
      </c>
      <c r="N10" s="107">
        <f t="shared" si="5"/>
        <v>0.84210526315789469</v>
      </c>
      <c r="O10" s="107">
        <f t="shared" si="6"/>
        <v>0.81859952912584488</v>
      </c>
    </row>
    <row r="11" spans="1:15" s="27" customFormat="1" ht="24.95" customHeight="1">
      <c r="A11" s="32">
        <v>6</v>
      </c>
      <c r="B11" s="31" t="s">
        <v>828</v>
      </c>
      <c r="C11" s="89">
        <v>22</v>
      </c>
      <c r="D11" s="107">
        <f t="shared" si="0"/>
        <v>1</v>
      </c>
      <c r="E11" s="89">
        <v>18</v>
      </c>
      <c r="F11" s="107">
        <f t="shared" si="1"/>
        <v>0.8571428571428571</v>
      </c>
      <c r="G11" s="89">
        <v>19</v>
      </c>
      <c r="H11" s="107">
        <f t="shared" si="2"/>
        <v>0.90476190476190477</v>
      </c>
      <c r="I11" s="89">
        <v>16</v>
      </c>
      <c r="J11" s="107">
        <f t="shared" si="3"/>
        <v>0.84210526315789469</v>
      </c>
      <c r="K11" s="89">
        <v>16</v>
      </c>
      <c r="L11" s="107">
        <f t="shared" si="4"/>
        <v>0.84210526315789469</v>
      </c>
      <c r="M11" s="89">
        <v>16</v>
      </c>
      <c r="N11" s="107">
        <f t="shared" si="5"/>
        <v>0.84210526315789469</v>
      </c>
      <c r="O11" s="107">
        <f t="shared" si="6"/>
        <v>0.88137009189640769</v>
      </c>
    </row>
    <row r="12" spans="1:15" s="27" customFormat="1" ht="24.95" customHeight="1">
      <c r="A12" s="32">
        <v>7</v>
      </c>
      <c r="B12" s="31" t="s">
        <v>829</v>
      </c>
      <c r="C12" s="89">
        <v>18</v>
      </c>
      <c r="D12" s="107">
        <f t="shared" si="0"/>
        <v>0.81818181818181823</v>
      </c>
      <c r="E12" s="89">
        <v>15</v>
      </c>
      <c r="F12" s="107">
        <f t="shared" si="1"/>
        <v>0.7142857142857143</v>
      </c>
      <c r="G12" s="89">
        <v>15</v>
      </c>
      <c r="H12" s="107">
        <f t="shared" si="2"/>
        <v>0.7142857142857143</v>
      </c>
      <c r="I12" s="89">
        <v>11</v>
      </c>
      <c r="J12" s="107">
        <f t="shared" si="3"/>
        <v>0.57894736842105265</v>
      </c>
      <c r="K12" s="89">
        <v>11</v>
      </c>
      <c r="L12" s="107">
        <f t="shared" si="4"/>
        <v>0.57894736842105265</v>
      </c>
      <c r="M12" s="89">
        <v>10</v>
      </c>
      <c r="N12" s="107">
        <f t="shared" si="5"/>
        <v>0.52631578947368418</v>
      </c>
      <c r="O12" s="107">
        <f t="shared" si="6"/>
        <v>0.65516062884483939</v>
      </c>
    </row>
    <row r="13" spans="1:15" s="27" customFormat="1" ht="24.95" customHeight="1">
      <c r="A13" s="32">
        <v>8</v>
      </c>
      <c r="B13" s="31" t="s">
        <v>830</v>
      </c>
      <c r="C13" s="89">
        <v>21</v>
      </c>
      <c r="D13" s="107">
        <f t="shared" si="0"/>
        <v>0.95454545454545459</v>
      </c>
      <c r="E13" s="89">
        <v>17</v>
      </c>
      <c r="F13" s="107">
        <f t="shared" si="1"/>
        <v>0.80952380952380953</v>
      </c>
      <c r="G13" s="89">
        <v>17</v>
      </c>
      <c r="H13" s="107">
        <f t="shared" si="2"/>
        <v>0.80952380952380953</v>
      </c>
      <c r="I13" s="89">
        <v>13</v>
      </c>
      <c r="J13" s="107">
        <f t="shared" si="3"/>
        <v>0.68421052631578949</v>
      </c>
      <c r="K13" s="89">
        <v>13</v>
      </c>
      <c r="L13" s="107">
        <f t="shared" si="4"/>
        <v>0.68421052631578949</v>
      </c>
      <c r="M13" s="89">
        <v>13</v>
      </c>
      <c r="N13" s="107">
        <f t="shared" si="5"/>
        <v>0.68421052631578949</v>
      </c>
      <c r="O13" s="107">
        <f t="shared" si="6"/>
        <v>0.77103744209007363</v>
      </c>
    </row>
    <row r="14" spans="1:15" s="27" customFormat="1" ht="24.95" customHeight="1">
      <c r="A14" s="32">
        <v>9</v>
      </c>
      <c r="B14" s="31" t="s">
        <v>831</v>
      </c>
      <c r="C14" s="89">
        <v>16</v>
      </c>
      <c r="D14" s="107">
        <f t="shared" si="0"/>
        <v>0.72727272727272729</v>
      </c>
      <c r="E14" s="89">
        <v>13</v>
      </c>
      <c r="F14" s="107">
        <f t="shared" si="1"/>
        <v>0.61904761904761907</v>
      </c>
      <c r="G14" s="89">
        <v>13</v>
      </c>
      <c r="H14" s="107">
        <f t="shared" si="2"/>
        <v>0.61904761904761907</v>
      </c>
      <c r="I14" s="89">
        <v>11</v>
      </c>
      <c r="J14" s="107">
        <f t="shared" si="3"/>
        <v>0.57894736842105265</v>
      </c>
      <c r="K14" s="89">
        <v>11</v>
      </c>
      <c r="L14" s="107">
        <f t="shared" si="4"/>
        <v>0.57894736842105265</v>
      </c>
      <c r="M14" s="89">
        <v>11</v>
      </c>
      <c r="N14" s="107">
        <f t="shared" si="5"/>
        <v>0.57894736842105265</v>
      </c>
      <c r="O14" s="107">
        <f t="shared" si="6"/>
        <v>0.61703501177185383</v>
      </c>
    </row>
    <row r="15" spans="1:15" s="27" customFormat="1" ht="24.95" customHeight="1">
      <c r="A15" s="32">
        <v>10</v>
      </c>
      <c r="B15" s="31" t="s">
        <v>832</v>
      </c>
      <c r="C15" s="89">
        <v>22</v>
      </c>
      <c r="D15" s="107">
        <f t="shared" si="0"/>
        <v>1</v>
      </c>
      <c r="E15" s="89">
        <v>18</v>
      </c>
      <c r="F15" s="107">
        <f t="shared" si="1"/>
        <v>0.8571428571428571</v>
      </c>
      <c r="G15" s="89">
        <v>18</v>
      </c>
      <c r="H15" s="107">
        <f t="shared" si="2"/>
        <v>0.8571428571428571</v>
      </c>
      <c r="I15" s="89">
        <v>15</v>
      </c>
      <c r="J15" s="107">
        <f t="shared" si="3"/>
        <v>0.78947368421052633</v>
      </c>
      <c r="K15" s="89">
        <v>15</v>
      </c>
      <c r="L15" s="107">
        <f t="shared" si="4"/>
        <v>0.78947368421052633</v>
      </c>
      <c r="M15" s="89">
        <v>14</v>
      </c>
      <c r="N15" s="107">
        <f t="shared" si="5"/>
        <v>0.73684210526315785</v>
      </c>
      <c r="O15" s="107">
        <f t="shared" si="6"/>
        <v>0.83834586466165417</v>
      </c>
    </row>
    <row r="16" spans="1:15" s="27" customFormat="1" ht="24.95" customHeight="1">
      <c r="A16" s="32">
        <v>11</v>
      </c>
      <c r="B16" s="31" t="s">
        <v>833</v>
      </c>
      <c r="C16" s="89">
        <v>15</v>
      </c>
      <c r="D16" s="107">
        <f t="shared" si="0"/>
        <v>0.68181818181818177</v>
      </c>
      <c r="E16" s="89">
        <v>13</v>
      </c>
      <c r="F16" s="107">
        <f t="shared" si="1"/>
        <v>0.61904761904761907</v>
      </c>
      <c r="G16" s="89">
        <v>11</v>
      </c>
      <c r="H16" s="107">
        <f t="shared" si="2"/>
        <v>0.52380952380952384</v>
      </c>
      <c r="I16" s="89">
        <v>8</v>
      </c>
      <c r="J16" s="107">
        <f t="shared" si="3"/>
        <v>0.42105263157894735</v>
      </c>
      <c r="K16" s="89">
        <v>8</v>
      </c>
      <c r="L16" s="107">
        <f t="shared" si="4"/>
        <v>0.42105263157894735</v>
      </c>
      <c r="M16" s="89">
        <v>7</v>
      </c>
      <c r="N16" s="107">
        <f t="shared" si="5"/>
        <v>0.36842105263157893</v>
      </c>
      <c r="O16" s="107">
        <f t="shared" si="6"/>
        <v>0.50586694007746635</v>
      </c>
    </row>
    <row r="17" spans="1:15" s="27" customFormat="1" ht="24.95" customHeight="1">
      <c r="A17" s="32">
        <v>12</v>
      </c>
      <c r="B17" s="31" t="s">
        <v>834</v>
      </c>
      <c r="C17" s="89">
        <v>20</v>
      </c>
      <c r="D17" s="107">
        <f t="shared" si="0"/>
        <v>0.90909090909090906</v>
      </c>
      <c r="E17" s="89">
        <v>15</v>
      </c>
      <c r="F17" s="107">
        <f t="shared" si="1"/>
        <v>0.7142857142857143</v>
      </c>
      <c r="G17" s="89">
        <v>15</v>
      </c>
      <c r="H17" s="107">
        <f t="shared" si="2"/>
        <v>0.7142857142857143</v>
      </c>
      <c r="I17" s="89">
        <v>16</v>
      </c>
      <c r="J17" s="107">
        <f t="shared" si="3"/>
        <v>0.84210526315789469</v>
      </c>
      <c r="K17" s="89">
        <v>16</v>
      </c>
      <c r="L17" s="107">
        <f t="shared" si="4"/>
        <v>0.84210526315789469</v>
      </c>
      <c r="M17" s="89">
        <v>17</v>
      </c>
      <c r="N17" s="107">
        <f t="shared" si="5"/>
        <v>0.89473684210526316</v>
      </c>
      <c r="O17" s="107">
        <f t="shared" si="6"/>
        <v>0.81943495101389818</v>
      </c>
    </row>
    <row r="18" spans="1:15" s="27" customFormat="1" ht="24.95" customHeight="1">
      <c r="A18" s="32">
        <v>13</v>
      </c>
      <c r="B18" s="31" t="s">
        <v>835</v>
      </c>
      <c r="C18" s="89">
        <v>18</v>
      </c>
      <c r="D18" s="107">
        <f t="shared" si="0"/>
        <v>0.81818181818181823</v>
      </c>
      <c r="E18" s="89">
        <v>14</v>
      </c>
      <c r="F18" s="107">
        <f t="shared" si="1"/>
        <v>0.66666666666666663</v>
      </c>
      <c r="G18" s="89">
        <v>14</v>
      </c>
      <c r="H18" s="107">
        <f t="shared" si="2"/>
        <v>0.66666666666666663</v>
      </c>
      <c r="I18" s="89">
        <v>9</v>
      </c>
      <c r="J18" s="107">
        <f t="shared" si="3"/>
        <v>0.47368421052631576</v>
      </c>
      <c r="K18" s="89">
        <v>9</v>
      </c>
      <c r="L18" s="107">
        <f t="shared" si="4"/>
        <v>0.47368421052631576</v>
      </c>
      <c r="M18" s="89">
        <v>9</v>
      </c>
      <c r="N18" s="107">
        <f t="shared" si="5"/>
        <v>0.47368421052631576</v>
      </c>
      <c r="O18" s="107">
        <f t="shared" si="6"/>
        <v>0.59542796384901653</v>
      </c>
    </row>
    <row r="19" spans="1:15" s="27" customFormat="1" ht="24.95" customHeight="1">
      <c r="A19" s="32">
        <v>14</v>
      </c>
      <c r="B19" s="31" t="s">
        <v>836</v>
      </c>
      <c r="C19" s="89">
        <v>6</v>
      </c>
      <c r="D19" s="107">
        <f t="shared" si="0"/>
        <v>0.27272727272727271</v>
      </c>
      <c r="E19" s="89">
        <v>3</v>
      </c>
      <c r="F19" s="107">
        <f t="shared" si="1"/>
        <v>0.14285714285714285</v>
      </c>
      <c r="G19" s="89">
        <v>3</v>
      </c>
      <c r="H19" s="107">
        <f t="shared" si="2"/>
        <v>0.14285714285714285</v>
      </c>
      <c r="I19" s="89">
        <v>3</v>
      </c>
      <c r="J19" s="107">
        <f t="shared" si="3"/>
        <v>0.15789473684210525</v>
      </c>
      <c r="K19" s="89">
        <v>3</v>
      </c>
      <c r="L19" s="107">
        <f t="shared" si="4"/>
        <v>0.15789473684210525</v>
      </c>
      <c r="M19" s="89">
        <v>3</v>
      </c>
      <c r="N19" s="107">
        <f t="shared" si="5"/>
        <v>0.15789473684210525</v>
      </c>
      <c r="O19" s="107">
        <f t="shared" si="6"/>
        <v>0.17202096149464571</v>
      </c>
    </row>
    <row r="20" spans="1:15" s="27" customFormat="1" ht="24.95" customHeight="1">
      <c r="A20" s="32">
        <v>15</v>
      </c>
      <c r="B20" s="31" t="s">
        <v>837</v>
      </c>
      <c r="C20" s="89">
        <v>18</v>
      </c>
      <c r="D20" s="107">
        <f t="shared" si="0"/>
        <v>0.81818181818181823</v>
      </c>
      <c r="E20" s="89">
        <v>15</v>
      </c>
      <c r="F20" s="107">
        <f t="shared" si="1"/>
        <v>0.7142857142857143</v>
      </c>
      <c r="G20" s="89">
        <v>14</v>
      </c>
      <c r="H20" s="107">
        <f t="shared" si="2"/>
        <v>0.66666666666666663</v>
      </c>
      <c r="I20" s="89">
        <v>14</v>
      </c>
      <c r="J20" s="107">
        <f t="shared" si="3"/>
        <v>0.73684210526315785</v>
      </c>
      <c r="K20" s="89">
        <v>14</v>
      </c>
      <c r="L20" s="107">
        <f t="shared" si="4"/>
        <v>0.73684210526315785</v>
      </c>
      <c r="M20" s="89">
        <v>13</v>
      </c>
      <c r="N20" s="107">
        <f t="shared" si="5"/>
        <v>0.68421052631578949</v>
      </c>
      <c r="O20" s="107">
        <f t="shared" si="6"/>
        <v>0.72617148932938413</v>
      </c>
    </row>
    <row r="21" spans="1:15" s="27" customFormat="1" ht="24.95" customHeight="1">
      <c r="A21" s="32">
        <v>16</v>
      </c>
      <c r="B21" s="47" t="s">
        <v>838</v>
      </c>
      <c r="C21" s="89">
        <v>18</v>
      </c>
      <c r="D21" s="107">
        <f t="shared" si="0"/>
        <v>0.81818181818181823</v>
      </c>
      <c r="E21" s="89">
        <v>16</v>
      </c>
      <c r="F21" s="107">
        <f t="shared" si="1"/>
        <v>0.76190476190476186</v>
      </c>
      <c r="G21" s="89">
        <v>16</v>
      </c>
      <c r="H21" s="107">
        <f t="shared" si="2"/>
        <v>0.76190476190476186</v>
      </c>
      <c r="I21" s="89">
        <v>13</v>
      </c>
      <c r="J21" s="107">
        <f t="shared" si="3"/>
        <v>0.68421052631578949</v>
      </c>
      <c r="K21" s="89">
        <v>13</v>
      </c>
      <c r="L21" s="107">
        <f t="shared" si="4"/>
        <v>0.68421052631578949</v>
      </c>
      <c r="M21" s="89">
        <v>13</v>
      </c>
      <c r="N21" s="107">
        <f t="shared" si="5"/>
        <v>0.68421052631578949</v>
      </c>
      <c r="O21" s="107">
        <f t="shared" si="6"/>
        <v>0.732437153489785</v>
      </c>
    </row>
    <row r="22" spans="1:15" s="27" customFormat="1" ht="24.95" customHeight="1">
      <c r="A22" s="32">
        <v>17</v>
      </c>
      <c r="B22" s="31" t="s">
        <v>839</v>
      </c>
      <c r="C22" s="89">
        <v>22</v>
      </c>
      <c r="D22" s="107">
        <f t="shared" si="0"/>
        <v>1</v>
      </c>
      <c r="E22" s="89">
        <v>20</v>
      </c>
      <c r="F22" s="107">
        <f t="shared" si="1"/>
        <v>0.95238095238095233</v>
      </c>
      <c r="G22" s="89">
        <v>21</v>
      </c>
      <c r="H22" s="107">
        <f t="shared" si="2"/>
        <v>1</v>
      </c>
      <c r="I22" s="89">
        <v>19</v>
      </c>
      <c r="J22" s="107">
        <f t="shared" si="3"/>
        <v>1</v>
      </c>
      <c r="K22" s="89">
        <v>19</v>
      </c>
      <c r="L22" s="107">
        <f t="shared" si="4"/>
        <v>1</v>
      </c>
      <c r="M22" s="89">
        <v>19</v>
      </c>
      <c r="N22" s="107">
        <f t="shared" si="5"/>
        <v>1</v>
      </c>
      <c r="O22" s="107">
        <f t="shared" si="6"/>
        <v>0.99206349206349209</v>
      </c>
    </row>
    <row r="23" spans="1:15" s="27" customFormat="1" ht="24.95" customHeight="1">
      <c r="A23" s="32">
        <v>18</v>
      </c>
      <c r="B23" s="31" t="s">
        <v>840</v>
      </c>
      <c r="C23" s="89">
        <v>10</v>
      </c>
      <c r="D23" s="107">
        <f t="shared" si="0"/>
        <v>0.45454545454545453</v>
      </c>
      <c r="E23" s="89">
        <v>8</v>
      </c>
      <c r="F23" s="107">
        <f t="shared" si="1"/>
        <v>0.38095238095238093</v>
      </c>
      <c r="G23" s="89">
        <v>9</v>
      </c>
      <c r="H23" s="107">
        <f t="shared" si="2"/>
        <v>0.42857142857142855</v>
      </c>
      <c r="I23" s="89">
        <v>9</v>
      </c>
      <c r="J23" s="107">
        <f t="shared" si="3"/>
        <v>0.47368421052631576</v>
      </c>
      <c r="K23" s="89">
        <v>9</v>
      </c>
      <c r="L23" s="107">
        <f t="shared" si="4"/>
        <v>0.47368421052631576</v>
      </c>
      <c r="M23" s="89">
        <v>8</v>
      </c>
      <c r="N23" s="107">
        <f t="shared" si="5"/>
        <v>0.42105263157894735</v>
      </c>
      <c r="O23" s="107">
        <f t="shared" si="6"/>
        <v>0.43874838611680717</v>
      </c>
    </row>
    <row r="24" spans="1:15" s="27" customFormat="1" ht="24.95" customHeight="1">
      <c r="A24" s="32">
        <v>19</v>
      </c>
      <c r="B24" s="31" t="s">
        <v>841</v>
      </c>
      <c r="C24" s="89">
        <v>9</v>
      </c>
      <c r="D24" s="107">
        <f t="shared" si="0"/>
        <v>0.40909090909090912</v>
      </c>
      <c r="E24" s="89">
        <v>7</v>
      </c>
      <c r="F24" s="107">
        <f t="shared" si="1"/>
        <v>0.33333333333333331</v>
      </c>
      <c r="G24" s="89">
        <v>6</v>
      </c>
      <c r="H24" s="107">
        <f t="shared" si="2"/>
        <v>0.2857142857142857</v>
      </c>
      <c r="I24" s="89">
        <v>2</v>
      </c>
      <c r="J24" s="107">
        <f t="shared" si="3"/>
        <v>0.10526315789473684</v>
      </c>
      <c r="K24" s="89">
        <v>2</v>
      </c>
      <c r="L24" s="107">
        <f t="shared" si="4"/>
        <v>0.10526315789473684</v>
      </c>
      <c r="M24" s="89">
        <v>2</v>
      </c>
      <c r="N24" s="107">
        <f t="shared" si="5"/>
        <v>0.10526315789473684</v>
      </c>
      <c r="O24" s="107">
        <f t="shared" si="6"/>
        <v>0.22398800030378974</v>
      </c>
    </row>
    <row r="25" spans="1:15" s="27" customFormat="1" ht="24.95" customHeight="1">
      <c r="A25" s="32">
        <v>20</v>
      </c>
      <c r="B25" s="4" t="s">
        <v>1011</v>
      </c>
      <c r="C25" s="89">
        <v>20</v>
      </c>
      <c r="D25" s="107">
        <f t="shared" si="0"/>
        <v>0.90909090909090906</v>
      </c>
      <c r="E25" s="89">
        <v>16</v>
      </c>
      <c r="F25" s="107">
        <f t="shared" si="1"/>
        <v>0.76190476190476186</v>
      </c>
      <c r="G25" s="89">
        <v>16</v>
      </c>
      <c r="H25" s="107">
        <f t="shared" si="2"/>
        <v>0.76190476190476186</v>
      </c>
      <c r="I25" s="89">
        <v>10</v>
      </c>
      <c r="J25" s="107">
        <f t="shared" si="3"/>
        <v>0.52631578947368418</v>
      </c>
      <c r="K25" s="89">
        <v>10</v>
      </c>
      <c r="L25" s="107">
        <f t="shared" si="4"/>
        <v>0.52631578947368418</v>
      </c>
      <c r="M25" s="89">
        <v>10</v>
      </c>
      <c r="N25" s="107">
        <f t="shared" si="5"/>
        <v>0.52631578947368418</v>
      </c>
      <c r="O25" s="107">
        <f t="shared" si="6"/>
        <v>0.66864130022024748</v>
      </c>
    </row>
    <row r="26" spans="1:15" s="27" customFormat="1" ht="24.95" customHeight="1">
      <c r="A26" s="32">
        <v>21</v>
      </c>
      <c r="B26" s="4" t="s">
        <v>1012</v>
      </c>
      <c r="C26" s="89">
        <v>22</v>
      </c>
      <c r="D26" s="107">
        <f t="shared" si="0"/>
        <v>1</v>
      </c>
      <c r="E26" s="89">
        <v>16</v>
      </c>
      <c r="F26" s="107">
        <f t="shared" si="1"/>
        <v>0.76190476190476186</v>
      </c>
      <c r="G26" s="89">
        <v>19</v>
      </c>
      <c r="H26" s="107">
        <f t="shared" si="2"/>
        <v>0.90476190476190477</v>
      </c>
      <c r="I26" s="89">
        <v>15</v>
      </c>
      <c r="J26" s="107">
        <f t="shared" si="3"/>
        <v>0.78947368421052633</v>
      </c>
      <c r="K26" s="89">
        <v>15</v>
      </c>
      <c r="L26" s="107">
        <f t="shared" si="4"/>
        <v>0.78947368421052633</v>
      </c>
      <c r="M26" s="89">
        <v>16</v>
      </c>
      <c r="N26" s="107">
        <f t="shared" si="5"/>
        <v>0.84210526315789469</v>
      </c>
      <c r="O26" s="107">
        <f t="shared" si="6"/>
        <v>0.84795321637426901</v>
      </c>
    </row>
    <row r="27" spans="1:15" s="27" customFormat="1" ht="24.95" customHeight="1">
      <c r="A27" s="32">
        <v>22</v>
      </c>
      <c r="B27" s="4" t="s">
        <v>1013</v>
      </c>
      <c r="C27" s="89">
        <v>16</v>
      </c>
      <c r="D27" s="107">
        <f t="shared" si="0"/>
        <v>0.72727272727272729</v>
      </c>
      <c r="E27" s="89">
        <v>12</v>
      </c>
      <c r="F27" s="107">
        <f t="shared" si="1"/>
        <v>0.5714285714285714</v>
      </c>
      <c r="G27" s="89">
        <v>13</v>
      </c>
      <c r="H27" s="107">
        <f t="shared" si="2"/>
        <v>0.61904761904761907</v>
      </c>
      <c r="I27" s="89">
        <v>12</v>
      </c>
      <c r="J27" s="107">
        <f t="shared" si="3"/>
        <v>0.63157894736842102</v>
      </c>
      <c r="K27" s="89">
        <v>12</v>
      </c>
      <c r="L27" s="107">
        <f t="shared" si="4"/>
        <v>0.63157894736842102</v>
      </c>
      <c r="M27" s="89">
        <v>13</v>
      </c>
      <c r="N27" s="107">
        <f t="shared" si="5"/>
        <v>0.68421052631578949</v>
      </c>
      <c r="O27" s="107">
        <f t="shared" si="6"/>
        <v>0.64418622313359153</v>
      </c>
    </row>
    <row r="28" spans="1:15" s="27" customFormat="1" ht="24.95" customHeight="1">
      <c r="A28" s="32">
        <v>23</v>
      </c>
      <c r="B28" s="4" t="s">
        <v>1032</v>
      </c>
      <c r="C28" s="89">
        <v>6</v>
      </c>
      <c r="D28" s="107">
        <f t="shared" si="0"/>
        <v>0.27272727272727271</v>
      </c>
      <c r="E28" s="89">
        <v>5</v>
      </c>
      <c r="F28" s="107">
        <f t="shared" si="1"/>
        <v>0.23809523809523808</v>
      </c>
      <c r="G28" s="89">
        <v>4</v>
      </c>
      <c r="H28" s="107">
        <f t="shared" si="2"/>
        <v>0.19047619047619047</v>
      </c>
      <c r="I28" s="89">
        <v>3</v>
      </c>
      <c r="J28" s="107">
        <f t="shared" si="3"/>
        <v>0.15789473684210525</v>
      </c>
      <c r="K28" s="89">
        <v>3</v>
      </c>
      <c r="L28" s="107">
        <f t="shared" si="4"/>
        <v>0.15789473684210525</v>
      </c>
      <c r="M28" s="89">
        <v>2</v>
      </c>
      <c r="N28" s="107">
        <f t="shared" si="5"/>
        <v>0.10526315789473684</v>
      </c>
      <c r="O28" s="107">
        <f t="shared" si="6"/>
        <v>0.18705855547960812</v>
      </c>
    </row>
    <row r="29" spans="1:15" s="27" customFormat="1" ht="24.95" customHeight="1">
      <c r="A29" s="32">
        <v>24</v>
      </c>
      <c r="B29" s="4" t="s">
        <v>1033</v>
      </c>
      <c r="C29" s="89">
        <v>6</v>
      </c>
      <c r="D29" s="107">
        <f t="shared" si="0"/>
        <v>0.27272727272727271</v>
      </c>
      <c r="E29" s="89">
        <v>3</v>
      </c>
      <c r="F29" s="107">
        <f t="shared" si="1"/>
        <v>0.14285714285714285</v>
      </c>
      <c r="G29" s="89">
        <v>2</v>
      </c>
      <c r="H29" s="107">
        <f t="shared" si="2"/>
        <v>9.5238095238095233E-2</v>
      </c>
      <c r="I29" s="89">
        <v>2</v>
      </c>
      <c r="J29" s="107">
        <f t="shared" si="3"/>
        <v>0.10526315789473684</v>
      </c>
      <c r="K29" s="89">
        <v>2</v>
      </c>
      <c r="L29" s="107">
        <f t="shared" si="4"/>
        <v>0.10526315789473684</v>
      </c>
      <c r="M29" s="89">
        <v>2</v>
      </c>
      <c r="N29" s="107">
        <f t="shared" si="5"/>
        <v>0.10526315789473684</v>
      </c>
      <c r="O29" s="107">
        <f t="shared" si="6"/>
        <v>0.13776866408445357</v>
      </c>
    </row>
    <row r="30" spans="1:15" s="27" customFormat="1" ht="24.95" customHeight="1">
      <c r="A30" s="32">
        <v>25</v>
      </c>
      <c r="B30" s="4" t="s">
        <v>1037</v>
      </c>
      <c r="C30" s="89">
        <v>8</v>
      </c>
      <c r="D30" s="107">
        <f t="shared" si="0"/>
        <v>0.36363636363636365</v>
      </c>
      <c r="E30" s="89">
        <v>5</v>
      </c>
      <c r="F30" s="107">
        <f t="shared" si="1"/>
        <v>0.23809523809523808</v>
      </c>
      <c r="G30" s="89">
        <v>3</v>
      </c>
      <c r="H30" s="107">
        <f t="shared" si="2"/>
        <v>0.14285714285714285</v>
      </c>
      <c r="I30" s="89">
        <v>6</v>
      </c>
      <c r="J30" s="107">
        <f t="shared" si="3"/>
        <v>0.31578947368421051</v>
      </c>
      <c r="K30" s="89">
        <v>6</v>
      </c>
      <c r="L30" s="107">
        <f t="shared" si="4"/>
        <v>0.31578947368421051</v>
      </c>
      <c r="M30" s="89">
        <v>6</v>
      </c>
      <c r="N30" s="107">
        <f t="shared" si="5"/>
        <v>0.31578947368421051</v>
      </c>
      <c r="O30" s="107">
        <f t="shared" si="6"/>
        <v>0.28199286094022935</v>
      </c>
    </row>
    <row r="31" spans="1:15" ht="24.95" customHeight="1">
      <c r="B31" s="110" t="s">
        <v>1071</v>
      </c>
    </row>
    <row r="33" spans="4:4" ht="24.95" customHeight="1">
      <c r="D33" s="108" t="s">
        <v>453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75" bottom="0.75" header="0.3" footer="0.3"/>
  <pageSetup paperSize="9" scale="62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topLeftCell="A22" workbookViewId="0">
      <selection sqref="A1:C1"/>
    </sheetView>
  </sheetViews>
  <sheetFormatPr defaultRowHeight="15"/>
  <cols>
    <col min="1" max="1" width="10.42578125" style="1" customWidth="1"/>
    <col min="2" max="2" width="25.5703125" style="11" customWidth="1"/>
    <col min="3" max="3" width="38.28515625" customWidth="1"/>
  </cols>
  <sheetData>
    <row r="1" spans="1:5" ht="21">
      <c r="A1" s="146" t="s">
        <v>477</v>
      </c>
      <c r="B1" s="146"/>
      <c r="C1" s="146"/>
    </row>
    <row r="2" spans="1:5" s="16" customFormat="1" ht="17.25" customHeight="1">
      <c r="A2" s="14" t="s">
        <v>474</v>
      </c>
      <c r="B2" s="15" t="s">
        <v>475</v>
      </c>
      <c r="C2" s="15" t="s">
        <v>476</v>
      </c>
    </row>
    <row r="3" spans="1:5" ht="24.95" customHeight="1">
      <c r="A3" s="2">
        <v>1</v>
      </c>
      <c r="B3" s="12" t="s">
        <v>330</v>
      </c>
      <c r="C3" s="4"/>
    </row>
    <row r="4" spans="1:5" ht="24.95" customHeight="1">
      <c r="A4" s="2">
        <v>2</v>
      </c>
      <c r="B4" s="12" t="s">
        <v>331</v>
      </c>
      <c r="C4" s="4"/>
    </row>
    <row r="5" spans="1:5" ht="24.95" customHeight="1">
      <c r="A5" s="2">
        <v>3</v>
      </c>
      <c r="B5" s="12" t="s">
        <v>332</v>
      </c>
      <c r="C5" s="4"/>
    </row>
    <row r="6" spans="1:5" ht="24.95" customHeight="1">
      <c r="A6" s="2">
        <v>4</v>
      </c>
      <c r="B6" s="12" t="s">
        <v>333</v>
      </c>
      <c r="C6" s="4"/>
    </row>
    <row r="7" spans="1:5" ht="24.95" customHeight="1">
      <c r="A7" s="2">
        <v>5</v>
      </c>
      <c r="B7" s="12" t="s">
        <v>334</v>
      </c>
      <c r="C7" s="4"/>
    </row>
    <row r="8" spans="1:5" ht="24.95" customHeight="1">
      <c r="A8" s="2">
        <v>6</v>
      </c>
      <c r="B8" s="12" t="s">
        <v>335</v>
      </c>
      <c r="C8" s="4"/>
    </row>
    <row r="9" spans="1:5" ht="24.95" customHeight="1">
      <c r="A9" s="2">
        <v>7</v>
      </c>
      <c r="B9" s="12" t="s">
        <v>336</v>
      </c>
      <c r="C9" s="4"/>
    </row>
    <row r="10" spans="1:5" ht="24.95" customHeight="1">
      <c r="A10" s="2">
        <v>8</v>
      </c>
      <c r="B10" s="12" t="s">
        <v>337</v>
      </c>
      <c r="C10" s="4"/>
    </row>
    <row r="11" spans="1:5" ht="24.95" customHeight="1">
      <c r="A11" s="2">
        <v>9</v>
      </c>
      <c r="B11" s="12" t="s">
        <v>338</v>
      </c>
      <c r="C11" s="4"/>
      <c r="E11" t="s">
        <v>453</v>
      </c>
    </row>
    <row r="12" spans="1:5" ht="24.95" customHeight="1">
      <c r="A12" s="2">
        <v>10</v>
      </c>
      <c r="B12" s="12" t="s">
        <v>339</v>
      </c>
      <c r="C12" s="4"/>
    </row>
    <row r="13" spans="1:5" ht="24.95" customHeight="1">
      <c r="A13" s="2">
        <v>11</v>
      </c>
      <c r="B13" s="12" t="s">
        <v>340</v>
      </c>
      <c r="C13" s="4"/>
    </row>
    <row r="14" spans="1:5" ht="24.95" customHeight="1">
      <c r="A14" s="2">
        <v>12</v>
      </c>
      <c r="B14" s="12" t="s">
        <v>341</v>
      </c>
      <c r="C14" s="4"/>
    </row>
    <row r="15" spans="1:5" ht="24.95" customHeight="1">
      <c r="A15" s="2">
        <v>13</v>
      </c>
      <c r="B15" s="12" t="s">
        <v>342</v>
      </c>
      <c r="C15" s="4"/>
    </row>
    <row r="16" spans="1:5" ht="24.95" customHeight="1">
      <c r="A16" s="2">
        <v>14</v>
      </c>
      <c r="B16" s="12" t="s">
        <v>343</v>
      </c>
      <c r="C16" s="4"/>
    </row>
    <row r="17" spans="1:3" ht="24.95" customHeight="1">
      <c r="A17" s="2">
        <v>15</v>
      </c>
      <c r="B17" s="12" t="s">
        <v>344</v>
      </c>
      <c r="C17" s="4"/>
    </row>
    <row r="18" spans="1:3" ht="24.95" customHeight="1">
      <c r="A18" s="2">
        <v>16</v>
      </c>
      <c r="B18" s="12" t="s">
        <v>345</v>
      </c>
      <c r="C18" s="4"/>
    </row>
    <row r="19" spans="1:3" ht="24.95" customHeight="1">
      <c r="A19" s="2">
        <v>17</v>
      </c>
      <c r="B19" s="12" t="s">
        <v>346</v>
      </c>
      <c r="C19" s="4"/>
    </row>
    <row r="20" spans="1:3" ht="24.95" customHeight="1">
      <c r="A20" s="2">
        <v>18</v>
      </c>
      <c r="B20" s="12" t="s">
        <v>347</v>
      </c>
      <c r="C20" s="4"/>
    </row>
    <row r="21" spans="1:3" ht="24.95" customHeight="1">
      <c r="A21" s="2">
        <v>19</v>
      </c>
      <c r="B21" s="12" t="s">
        <v>348</v>
      </c>
      <c r="C21" s="4"/>
    </row>
    <row r="22" spans="1:3" ht="24.95" customHeight="1">
      <c r="A22" s="2">
        <v>20</v>
      </c>
      <c r="B22" s="12" t="s">
        <v>349</v>
      </c>
      <c r="C22" s="4"/>
    </row>
    <row r="23" spans="1:3" ht="24.95" customHeight="1">
      <c r="A23" s="2">
        <v>21</v>
      </c>
      <c r="B23" s="12" t="s">
        <v>350</v>
      </c>
      <c r="C23" s="4"/>
    </row>
    <row r="24" spans="1:3" ht="24.95" customHeight="1">
      <c r="A24" s="2">
        <v>22</v>
      </c>
      <c r="B24" s="12" t="s">
        <v>351</v>
      </c>
      <c r="C24" s="4"/>
    </row>
    <row r="25" spans="1:3" ht="24.95" customHeight="1">
      <c r="A25" s="2">
        <v>23</v>
      </c>
      <c r="B25" s="12" t="s">
        <v>352</v>
      </c>
      <c r="C25" s="4"/>
    </row>
    <row r="26" spans="1:3" ht="24.95" customHeight="1">
      <c r="A26" s="2">
        <v>24</v>
      </c>
      <c r="B26" s="12" t="s">
        <v>353</v>
      </c>
      <c r="C26" s="4"/>
    </row>
    <row r="27" spans="1:3" ht="24.95" customHeight="1">
      <c r="A27" s="2">
        <v>25</v>
      </c>
      <c r="B27" s="12" t="s">
        <v>43</v>
      </c>
      <c r="C27" s="4"/>
    </row>
    <row r="28" spans="1:3" ht="24.95" customHeight="1">
      <c r="A28" s="2">
        <v>26</v>
      </c>
      <c r="B28" s="12" t="s">
        <v>354</v>
      </c>
      <c r="C28" s="4"/>
    </row>
    <row r="29" spans="1:3" ht="24.95" customHeight="1">
      <c r="A29" s="2">
        <v>27</v>
      </c>
      <c r="B29" s="12" t="s">
        <v>355</v>
      </c>
      <c r="C29" s="4"/>
    </row>
    <row r="30" spans="1:3" ht="24.95" customHeight="1"/>
    <row r="31" spans="1:3" ht="24.95" customHeight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71"/>
  <sheetViews>
    <sheetView topLeftCell="A55" workbookViewId="0">
      <selection activeCell="I10" sqref="I10"/>
    </sheetView>
  </sheetViews>
  <sheetFormatPr defaultRowHeight="15"/>
  <cols>
    <col min="1" max="1" width="6.5703125" style="5" bestFit="1" customWidth="1"/>
    <col min="2" max="2" width="40.42578125" customWidth="1"/>
    <col min="3" max="3" width="9.140625" style="5"/>
    <col min="4" max="4" width="10" customWidth="1"/>
  </cols>
  <sheetData>
    <row r="1" spans="1:3" ht="18" customHeight="1">
      <c r="A1" s="3"/>
      <c r="B1" s="6" t="s">
        <v>467</v>
      </c>
      <c r="C1" s="3"/>
    </row>
    <row r="2" spans="1:3">
      <c r="A2" s="3"/>
      <c r="B2" s="4"/>
      <c r="C2" s="3"/>
    </row>
    <row r="3" spans="1:3" s="8" customFormat="1">
      <c r="A3" s="7" t="s">
        <v>409</v>
      </c>
      <c r="B3" s="6" t="s">
        <v>407</v>
      </c>
      <c r="C3" s="7" t="s">
        <v>408</v>
      </c>
    </row>
    <row r="4" spans="1:3">
      <c r="A4" s="3">
        <v>1</v>
      </c>
      <c r="B4" s="4" t="s">
        <v>410</v>
      </c>
      <c r="C4" s="3" t="s">
        <v>415</v>
      </c>
    </row>
    <row r="5" spans="1:3">
      <c r="A5" s="3">
        <v>2</v>
      </c>
      <c r="B5" s="4" t="s">
        <v>411</v>
      </c>
      <c r="C5" s="3" t="s">
        <v>416</v>
      </c>
    </row>
    <row r="6" spans="1:3">
      <c r="A6" s="3">
        <v>3</v>
      </c>
      <c r="B6" s="4" t="s">
        <v>412</v>
      </c>
      <c r="C6" s="3" t="s">
        <v>417</v>
      </c>
    </row>
    <row r="7" spans="1:3">
      <c r="A7" s="3">
        <v>4</v>
      </c>
      <c r="B7" s="4" t="s">
        <v>413</v>
      </c>
      <c r="C7" s="3" t="s">
        <v>418</v>
      </c>
    </row>
    <row r="8" spans="1:3">
      <c r="A8" s="3">
        <v>5</v>
      </c>
      <c r="B8" s="4" t="s">
        <v>414</v>
      </c>
      <c r="C8" s="3" t="s">
        <v>419</v>
      </c>
    </row>
    <row r="11" spans="1:3">
      <c r="A11" s="3"/>
      <c r="B11" s="6" t="s">
        <v>468</v>
      </c>
      <c r="C11" s="3"/>
    </row>
    <row r="12" spans="1:3">
      <c r="A12" s="3"/>
      <c r="B12" s="4"/>
      <c r="C12" s="3"/>
    </row>
    <row r="13" spans="1:3" s="8" customFormat="1">
      <c r="A13" s="7" t="s">
        <v>409</v>
      </c>
      <c r="B13" s="6" t="s">
        <v>407</v>
      </c>
      <c r="C13" s="7" t="s">
        <v>408</v>
      </c>
    </row>
    <row r="14" spans="1:3">
      <c r="A14" s="3">
        <v>1</v>
      </c>
      <c r="B14" s="4" t="s">
        <v>420</v>
      </c>
      <c r="C14" s="3" t="s">
        <v>422</v>
      </c>
    </row>
    <row r="15" spans="1:3">
      <c r="A15" s="3">
        <v>2</v>
      </c>
      <c r="B15" s="4" t="s">
        <v>410</v>
      </c>
      <c r="C15" s="3" t="s">
        <v>415</v>
      </c>
    </row>
    <row r="16" spans="1:3">
      <c r="A16" s="3">
        <v>3</v>
      </c>
      <c r="B16" s="4" t="s">
        <v>421</v>
      </c>
      <c r="C16" s="3" t="s">
        <v>422</v>
      </c>
    </row>
    <row r="17" spans="1:4">
      <c r="A17" s="3">
        <v>4</v>
      </c>
      <c r="B17" s="4" t="s">
        <v>414</v>
      </c>
      <c r="C17" s="3" t="s">
        <v>419</v>
      </c>
    </row>
    <row r="18" spans="1:4">
      <c r="A18" s="3">
        <v>5</v>
      </c>
      <c r="B18" s="4" t="s">
        <v>413</v>
      </c>
      <c r="C18" s="3" t="s">
        <v>423</v>
      </c>
    </row>
    <row r="21" spans="1:4">
      <c r="A21" s="3"/>
      <c r="B21" s="6" t="s">
        <v>469</v>
      </c>
      <c r="C21" s="3"/>
    </row>
    <row r="22" spans="1:4">
      <c r="A22" s="3"/>
      <c r="B22" s="4"/>
      <c r="C22" s="3"/>
    </row>
    <row r="23" spans="1:4" s="8" customFormat="1">
      <c r="A23" s="7" t="s">
        <v>409</v>
      </c>
      <c r="B23" s="6" t="s">
        <v>407</v>
      </c>
      <c r="C23" s="7" t="s">
        <v>408</v>
      </c>
    </row>
    <row r="24" spans="1:4">
      <c r="A24" s="3">
        <v>1</v>
      </c>
      <c r="B24" s="4" t="s">
        <v>424</v>
      </c>
      <c r="C24" s="3" t="s">
        <v>417</v>
      </c>
    </row>
    <row r="25" spans="1:4">
      <c r="A25" s="3">
        <v>2</v>
      </c>
      <c r="B25" s="4" t="s">
        <v>425</v>
      </c>
      <c r="C25" s="3" t="s">
        <v>428</v>
      </c>
    </row>
    <row r="26" spans="1:4">
      <c r="A26" s="3">
        <v>3</v>
      </c>
      <c r="B26" s="4" t="s">
        <v>411</v>
      </c>
      <c r="C26" s="3" t="s">
        <v>416</v>
      </c>
    </row>
    <row r="27" spans="1:4">
      <c r="A27" s="3">
        <v>4</v>
      </c>
      <c r="B27" s="4" t="s">
        <v>426</v>
      </c>
      <c r="C27" s="3" t="s">
        <v>429</v>
      </c>
    </row>
    <row r="28" spans="1:4">
      <c r="A28" s="3">
        <v>5</v>
      </c>
      <c r="B28" s="4" t="s">
        <v>427</v>
      </c>
      <c r="C28" s="3" t="s">
        <v>430</v>
      </c>
    </row>
    <row r="31" spans="1:4">
      <c r="A31" s="3"/>
      <c r="B31" s="6" t="s">
        <v>470</v>
      </c>
      <c r="C31" s="3"/>
      <c r="D31" s="4"/>
    </row>
    <row r="32" spans="1:4">
      <c r="A32" s="3"/>
      <c r="B32" s="4"/>
      <c r="C32" s="3"/>
      <c r="D32" s="4"/>
    </row>
    <row r="33" spans="1:4" s="8" customFormat="1">
      <c r="A33" s="7" t="s">
        <v>409</v>
      </c>
      <c r="B33" s="6" t="s">
        <v>407</v>
      </c>
      <c r="C33" s="7" t="s">
        <v>408</v>
      </c>
      <c r="D33" s="6"/>
    </row>
    <row r="34" spans="1:4">
      <c r="A34" s="3">
        <v>1</v>
      </c>
      <c r="B34" s="4" t="s">
        <v>427</v>
      </c>
      <c r="C34" s="3" t="s">
        <v>430</v>
      </c>
      <c r="D34" s="4"/>
    </row>
    <row r="35" spans="1:4">
      <c r="A35" s="3">
        <v>2</v>
      </c>
      <c r="B35" s="4" t="s">
        <v>431</v>
      </c>
      <c r="C35" s="3" t="s">
        <v>422</v>
      </c>
      <c r="D35" s="4"/>
    </row>
    <row r="36" spans="1:4">
      <c r="A36" s="3">
        <v>3</v>
      </c>
      <c r="B36" s="4" t="s">
        <v>425</v>
      </c>
      <c r="C36" s="3" t="s">
        <v>428</v>
      </c>
      <c r="D36" s="4"/>
    </row>
    <row r="37" spans="1:4">
      <c r="A37" s="3">
        <v>4</v>
      </c>
      <c r="B37" s="4" t="s">
        <v>432</v>
      </c>
      <c r="C37" s="3" t="s">
        <v>428</v>
      </c>
      <c r="D37" s="4"/>
    </row>
    <row r="38" spans="1:4">
      <c r="A38" s="3">
        <v>5</v>
      </c>
      <c r="B38" s="4" t="s">
        <v>433</v>
      </c>
      <c r="C38" s="3" t="s">
        <v>434</v>
      </c>
      <c r="D38" s="4" t="s">
        <v>435</v>
      </c>
    </row>
    <row r="39" spans="1:4">
      <c r="A39" s="3">
        <v>6</v>
      </c>
      <c r="B39" s="4" t="s">
        <v>426</v>
      </c>
      <c r="C39" s="3" t="s">
        <v>429</v>
      </c>
      <c r="D39" s="4"/>
    </row>
    <row r="42" spans="1:4">
      <c r="A42" s="3"/>
      <c r="B42" s="6" t="s">
        <v>471</v>
      </c>
      <c r="C42" s="3"/>
      <c r="D42" s="4"/>
    </row>
    <row r="43" spans="1:4">
      <c r="A43" s="3"/>
      <c r="B43" s="4"/>
      <c r="C43" s="3"/>
      <c r="D43" s="4"/>
    </row>
    <row r="44" spans="1:4" s="8" customFormat="1">
      <c r="A44" s="7" t="s">
        <v>409</v>
      </c>
      <c r="B44" s="6" t="s">
        <v>407</v>
      </c>
      <c r="C44" s="7" t="s">
        <v>408</v>
      </c>
      <c r="D44" s="6"/>
    </row>
    <row r="45" spans="1:4">
      <c r="A45" s="3">
        <v>1</v>
      </c>
      <c r="B45" s="4" t="s">
        <v>436</v>
      </c>
      <c r="C45" s="3" t="s">
        <v>429</v>
      </c>
      <c r="D45" s="4"/>
    </row>
    <row r="46" spans="1:4">
      <c r="A46" s="3">
        <v>2</v>
      </c>
      <c r="B46" s="4" t="s">
        <v>437</v>
      </c>
      <c r="C46" s="3" t="s">
        <v>415</v>
      </c>
      <c r="D46" s="4"/>
    </row>
    <row r="47" spans="1:4">
      <c r="A47" s="3">
        <v>3</v>
      </c>
      <c r="B47" s="4" t="s">
        <v>438</v>
      </c>
      <c r="C47" s="3" t="s">
        <v>423</v>
      </c>
      <c r="D47" s="4"/>
    </row>
    <row r="48" spans="1:4">
      <c r="A48" s="3">
        <v>4</v>
      </c>
      <c r="B48" s="4" t="s">
        <v>439</v>
      </c>
      <c r="C48" s="3" t="s">
        <v>440</v>
      </c>
      <c r="D48" s="4"/>
    </row>
    <row r="49" spans="1:11">
      <c r="A49" s="3">
        <v>5</v>
      </c>
      <c r="B49" s="4" t="s">
        <v>441</v>
      </c>
      <c r="C49" s="3" t="s">
        <v>417</v>
      </c>
      <c r="D49" s="4" t="s">
        <v>442</v>
      </c>
    </row>
    <row r="50" spans="1:11">
      <c r="A50" s="3">
        <v>6</v>
      </c>
      <c r="B50" s="4" t="s">
        <v>443</v>
      </c>
      <c r="C50" s="3" t="s">
        <v>422</v>
      </c>
      <c r="D50" s="4" t="s">
        <v>444</v>
      </c>
    </row>
    <row r="51" spans="1:11">
      <c r="A51" s="3">
        <v>7</v>
      </c>
      <c r="B51" s="4" t="s">
        <v>445</v>
      </c>
      <c r="C51" s="3" t="s">
        <v>434</v>
      </c>
      <c r="D51" s="4" t="s">
        <v>435</v>
      </c>
    </row>
    <row r="54" spans="1:11">
      <c r="A54" s="3"/>
      <c r="B54" s="6" t="s">
        <v>472</v>
      </c>
      <c r="C54" s="3"/>
    </row>
    <row r="55" spans="1:11">
      <c r="A55" s="3"/>
      <c r="B55" s="4"/>
      <c r="C55" s="3"/>
      <c r="K55" t="s">
        <v>453</v>
      </c>
    </row>
    <row r="56" spans="1:11" s="8" customFormat="1">
      <c r="A56" s="7" t="s">
        <v>409</v>
      </c>
      <c r="B56" s="6" t="s">
        <v>407</v>
      </c>
      <c r="C56" s="7" t="s">
        <v>408</v>
      </c>
    </row>
    <row r="57" spans="1:11">
      <c r="A57" s="3">
        <v>1</v>
      </c>
      <c r="B57" s="4" t="s">
        <v>446</v>
      </c>
      <c r="C57" s="3" t="s">
        <v>451</v>
      </c>
    </row>
    <row r="58" spans="1:11">
      <c r="A58" s="3">
        <v>2</v>
      </c>
      <c r="B58" s="4" t="s">
        <v>447</v>
      </c>
      <c r="C58" s="3" t="s">
        <v>430</v>
      </c>
    </row>
    <row r="59" spans="1:11">
      <c r="A59" s="3">
        <v>3</v>
      </c>
      <c r="B59" s="4" t="s">
        <v>448</v>
      </c>
      <c r="C59" s="3" t="s">
        <v>415</v>
      </c>
    </row>
    <row r="60" spans="1:11">
      <c r="A60" s="3">
        <v>4</v>
      </c>
      <c r="B60" s="4" t="s">
        <v>449</v>
      </c>
      <c r="C60" s="3" t="s">
        <v>452</v>
      </c>
    </row>
    <row r="61" spans="1:11">
      <c r="A61" s="3">
        <v>5</v>
      </c>
      <c r="B61" s="4" t="s">
        <v>450</v>
      </c>
      <c r="C61" s="3" t="s">
        <v>440</v>
      </c>
    </row>
    <row r="64" spans="1:11">
      <c r="A64" s="3"/>
      <c r="B64" s="6" t="s">
        <v>473</v>
      </c>
      <c r="C64" s="3"/>
    </row>
    <row r="65" spans="1:3">
      <c r="A65" s="3"/>
      <c r="B65" s="4"/>
      <c r="C65" s="3"/>
    </row>
    <row r="66" spans="1:3" s="8" customFormat="1">
      <c r="A66" s="7" t="s">
        <v>409</v>
      </c>
      <c r="B66" s="6" t="s">
        <v>407</v>
      </c>
      <c r="C66" s="7" t="s">
        <v>408</v>
      </c>
    </row>
    <row r="67" spans="1:3">
      <c r="A67" s="3">
        <v>1</v>
      </c>
      <c r="B67" s="4" t="s">
        <v>454</v>
      </c>
      <c r="C67" s="3" t="s">
        <v>458</v>
      </c>
    </row>
    <row r="68" spans="1:3">
      <c r="A68" s="3">
        <v>2</v>
      </c>
      <c r="B68" s="4" t="s">
        <v>455</v>
      </c>
      <c r="C68" s="3" t="s">
        <v>451</v>
      </c>
    </row>
    <row r="69" spans="1:3">
      <c r="A69" s="3">
        <v>3</v>
      </c>
      <c r="B69" s="4" t="s">
        <v>456</v>
      </c>
      <c r="C69" s="3" t="s">
        <v>430</v>
      </c>
    </row>
    <row r="70" spans="1:3">
      <c r="A70" s="3">
        <v>4</v>
      </c>
      <c r="B70" s="4" t="s">
        <v>457</v>
      </c>
      <c r="C70" s="3" t="s">
        <v>415</v>
      </c>
    </row>
    <row r="71" spans="1:3">
      <c r="A71" s="3">
        <v>5</v>
      </c>
      <c r="B71" s="4" t="s">
        <v>449</v>
      </c>
      <c r="C71" s="3" t="s">
        <v>452</v>
      </c>
    </row>
  </sheetData>
  <pageMargins left="0.7" right="0.7" top="0.5" bottom="0.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L67" sqref="L67"/>
    </sheetView>
  </sheetViews>
  <sheetFormatPr defaultRowHeight="15"/>
  <cols>
    <col min="1" max="1" width="5.42578125" style="5" bestFit="1" customWidth="1"/>
    <col min="2" max="2" width="25.85546875" style="36" bestFit="1" customWidth="1"/>
    <col min="3" max="3" width="14.140625" bestFit="1" customWidth="1"/>
    <col min="4" max="4" width="20.7109375" style="5" bestFit="1" customWidth="1"/>
    <col min="5" max="5" width="33.85546875" customWidth="1"/>
  </cols>
  <sheetData>
    <row r="1" spans="1:5" ht="21">
      <c r="A1" s="146" t="s">
        <v>616</v>
      </c>
      <c r="B1" s="146"/>
      <c r="C1" s="146"/>
      <c r="D1" s="146"/>
      <c r="E1" s="146"/>
    </row>
    <row r="2" spans="1:5" s="40" customFormat="1">
      <c r="A2" s="43" t="s">
        <v>668</v>
      </c>
      <c r="B2" s="41" t="s">
        <v>475</v>
      </c>
      <c r="C2" s="13" t="s">
        <v>615</v>
      </c>
      <c r="D2" s="13" t="s">
        <v>474</v>
      </c>
      <c r="E2" s="13" t="s">
        <v>612</v>
      </c>
    </row>
    <row r="3" spans="1:5" ht="24.95" customHeight="1">
      <c r="A3" s="3">
        <v>1</v>
      </c>
      <c r="B3" s="35" t="s">
        <v>48</v>
      </c>
      <c r="C3" s="38" t="s">
        <v>617</v>
      </c>
      <c r="D3" s="3" t="s">
        <v>629</v>
      </c>
      <c r="E3" s="4"/>
    </row>
    <row r="4" spans="1:5" ht="24.95" customHeight="1">
      <c r="A4" s="3">
        <v>2</v>
      </c>
      <c r="B4" s="35" t="s">
        <v>54</v>
      </c>
      <c r="C4" s="38" t="s">
        <v>618</v>
      </c>
      <c r="D4" s="3" t="s">
        <v>630</v>
      </c>
      <c r="E4" s="4"/>
    </row>
    <row r="5" spans="1:5" ht="24.95" customHeight="1">
      <c r="A5" s="3">
        <v>3</v>
      </c>
      <c r="B5" s="35" t="s">
        <v>55</v>
      </c>
      <c r="C5" s="38" t="s">
        <v>619</v>
      </c>
      <c r="D5" s="3" t="s">
        <v>631</v>
      </c>
      <c r="E5" s="4"/>
    </row>
    <row r="6" spans="1:5" ht="24.95" customHeight="1">
      <c r="A6" s="3">
        <v>4</v>
      </c>
      <c r="B6" s="35" t="s">
        <v>57</v>
      </c>
      <c r="C6" s="39" t="s">
        <v>620</v>
      </c>
      <c r="D6" s="3" t="s">
        <v>632</v>
      </c>
      <c r="E6" s="4"/>
    </row>
    <row r="7" spans="1:5" ht="24.95" customHeight="1">
      <c r="A7" s="3">
        <v>5</v>
      </c>
      <c r="B7" s="35" t="s">
        <v>61</v>
      </c>
      <c r="C7" s="39" t="s">
        <v>621</v>
      </c>
      <c r="D7" s="3" t="s">
        <v>633</v>
      </c>
      <c r="E7" s="4"/>
    </row>
    <row r="8" spans="1:5" ht="24.95" customHeight="1">
      <c r="A8" s="3">
        <v>6</v>
      </c>
      <c r="B8" s="35" t="s">
        <v>70</v>
      </c>
      <c r="C8" s="39" t="s">
        <v>622</v>
      </c>
      <c r="D8" s="3" t="s">
        <v>634</v>
      </c>
      <c r="E8" s="4"/>
    </row>
    <row r="9" spans="1:5" ht="24.95" customHeight="1">
      <c r="A9" s="3">
        <v>7</v>
      </c>
      <c r="B9" s="35" t="s">
        <v>73</v>
      </c>
      <c r="C9" s="39" t="s">
        <v>623</v>
      </c>
      <c r="D9" s="3" t="s">
        <v>635</v>
      </c>
      <c r="E9" s="4"/>
    </row>
    <row r="10" spans="1:5" ht="24.95" customHeight="1">
      <c r="A10" s="3">
        <v>8</v>
      </c>
      <c r="B10" s="35" t="s">
        <v>74</v>
      </c>
      <c r="C10" s="39" t="s">
        <v>624</v>
      </c>
      <c r="D10" s="3" t="s">
        <v>636</v>
      </c>
      <c r="E10" s="4"/>
    </row>
    <row r="11" spans="1:5" ht="24.95" customHeight="1">
      <c r="A11" s="3">
        <v>9</v>
      </c>
      <c r="B11" s="35" t="s">
        <v>76</v>
      </c>
      <c r="C11" s="39" t="s">
        <v>625</v>
      </c>
      <c r="D11" s="3" t="s">
        <v>637</v>
      </c>
      <c r="E11" s="4"/>
    </row>
    <row r="12" spans="1:5" ht="24.95" customHeight="1">
      <c r="A12" s="3">
        <v>10</v>
      </c>
      <c r="B12" s="35" t="s">
        <v>77</v>
      </c>
      <c r="C12" s="39" t="s">
        <v>626</v>
      </c>
      <c r="D12" s="3" t="s">
        <v>638</v>
      </c>
      <c r="E12" s="4"/>
    </row>
    <row r="13" spans="1:5" ht="24.95" customHeight="1">
      <c r="A13" s="3">
        <v>11</v>
      </c>
      <c r="B13" s="35" t="s">
        <v>78</v>
      </c>
      <c r="C13" s="39" t="s">
        <v>627</v>
      </c>
      <c r="D13" s="3" t="s">
        <v>639</v>
      </c>
      <c r="E13" s="4"/>
    </row>
    <row r="14" spans="1:5" ht="24.95" customHeight="1">
      <c r="A14" s="3">
        <v>12</v>
      </c>
      <c r="B14" s="35" t="s">
        <v>64</v>
      </c>
      <c r="C14" s="39" t="s">
        <v>628</v>
      </c>
      <c r="D14" s="3" t="s">
        <v>640</v>
      </c>
      <c r="E14" s="4"/>
    </row>
    <row r="17" spans="1:5" ht="21">
      <c r="A17" s="135" t="s">
        <v>641</v>
      </c>
      <c r="B17" s="135"/>
      <c r="C17" s="135"/>
      <c r="D17" s="135"/>
      <c r="E17" s="135"/>
    </row>
    <row r="18" spans="1:5" ht="24.95" customHeight="1">
      <c r="A18" s="3">
        <v>1</v>
      </c>
      <c r="B18" s="35" t="s">
        <v>303</v>
      </c>
      <c r="C18" s="39" t="s">
        <v>643</v>
      </c>
      <c r="D18" s="3" t="s">
        <v>648</v>
      </c>
      <c r="E18" s="4"/>
    </row>
    <row r="19" spans="1:5" ht="24.95" customHeight="1">
      <c r="A19" s="3">
        <v>2</v>
      </c>
      <c r="B19" s="35" t="s">
        <v>320</v>
      </c>
      <c r="C19" s="39" t="s">
        <v>644</v>
      </c>
      <c r="D19" s="3" t="s">
        <v>649</v>
      </c>
      <c r="E19" s="4"/>
    </row>
    <row r="20" spans="1:5" ht="24.95" customHeight="1">
      <c r="A20" s="3">
        <v>3</v>
      </c>
      <c r="B20" s="35" t="s">
        <v>328</v>
      </c>
      <c r="C20" s="39" t="s">
        <v>645</v>
      </c>
      <c r="D20" s="3" t="s">
        <v>650</v>
      </c>
      <c r="E20" s="4"/>
    </row>
    <row r="21" spans="1:5" ht="24.95" customHeight="1">
      <c r="A21" s="3">
        <v>4</v>
      </c>
      <c r="B21" s="35" t="s">
        <v>327</v>
      </c>
      <c r="C21" s="39" t="s">
        <v>646</v>
      </c>
      <c r="D21" s="3" t="s">
        <v>651</v>
      </c>
      <c r="E21" s="4"/>
    </row>
    <row r="22" spans="1:5" ht="24.95" customHeight="1">
      <c r="A22" s="3">
        <v>5</v>
      </c>
      <c r="B22" s="35" t="s">
        <v>642</v>
      </c>
      <c r="C22" s="39" t="s">
        <v>647</v>
      </c>
      <c r="D22" s="3" t="s">
        <v>652</v>
      </c>
      <c r="E22" s="4"/>
    </row>
    <row r="25" spans="1:5" ht="21">
      <c r="A25" s="135" t="s">
        <v>653</v>
      </c>
      <c r="B25" s="135"/>
      <c r="C25" s="135"/>
      <c r="D25" s="135"/>
      <c r="E25" s="135"/>
    </row>
    <row r="26" spans="1:5" ht="24.95" customHeight="1">
      <c r="A26" s="3">
        <v>1</v>
      </c>
      <c r="B26" s="35" t="s">
        <v>195</v>
      </c>
      <c r="C26" s="39" t="s">
        <v>654</v>
      </c>
      <c r="D26" s="3" t="s">
        <v>661</v>
      </c>
      <c r="E26" s="4"/>
    </row>
    <row r="27" spans="1:5" ht="24.95" customHeight="1">
      <c r="A27" s="3">
        <v>2</v>
      </c>
      <c r="B27" s="35" t="s">
        <v>198</v>
      </c>
      <c r="C27" s="39" t="s">
        <v>655</v>
      </c>
      <c r="D27" s="3" t="s">
        <v>662</v>
      </c>
      <c r="E27" s="4"/>
    </row>
    <row r="28" spans="1:5" ht="24.95" customHeight="1">
      <c r="A28" s="3">
        <v>3</v>
      </c>
      <c r="B28" s="35" t="s">
        <v>206</v>
      </c>
      <c r="C28" s="39" t="s">
        <v>656</v>
      </c>
      <c r="D28" s="3" t="s">
        <v>663</v>
      </c>
      <c r="E28" s="4"/>
    </row>
    <row r="29" spans="1:5" ht="24.95" customHeight="1">
      <c r="A29" s="3">
        <v>4</v>
      </c>
      <c r="B29" s="35" t="s">
        <v>207</v>
      </c>
      <c r="C29" s="39" t="s">
        <v>657</v>
      </c>
      <c r="D29" s="3" t="s">
        <v>664</v>
      </c>
      <c r="E29" s="4"/>
    </row>
    <row r="30" spans="1:5" ht="24.95" customHeight="1">
      <c r="A30" s="3">
        <v>5</v>
      </c>
      <c r="B30" s="35" t="s">
        <v>210</v>
      </c>
      <c r="C30" s="39" t="s">
        <v>658</v>
      </c>
      <c r="D30" s="3" t="s">
        <v>665</v>
      </c>
      <c r="E30" s="4"/>
    </row>
    <row r="31" spans="1:5" ht="24.95" customHeight="1">
      <c r="A31" s="3">
        <v>6</v>
      </c>
      <c r="B31" s="35" t="s">
        <v>402</v>
      </c>
      <c r="C31" s="39" t="s">
        <v>659</v>
      </c>
      <c r="D31" s="3" t="s">
        <v>666</v>
      </c>
      <c r="E31" s="4"/>
    </row>
    <row r="32" spans="1:5" ht="24.95" customHeight="1">
      <c r="A32" s="3">
        <v>7</v>
      </c>
      <c r="B32" s="35" t="s">
        <v>212</v>
      </c>
      <c r="C32" s="39" t="s">
        <v>660</v>
      </c>
      <c r="D32" s="3" t="s">
        <v>667</v>
      </c>
      <c r="E32" s="4"/>
    </row>
    <row r="34" spans="1:5" ht="21">
      <c r="A34" s="135" t="s">
        <v>614</v>
      </c>
      <c r="B34" s="135"/>
      <c r="C34" s="135"/>
      <c r="D34" s="135"/>
      <c r="E34" s="135"/>
    </row>
    <row r="35" spans="1:5" ht="24.95" customHeight="1">
      <c r="A35" s="2">
        <v>1</v>
      </c>
      <c r="B35" s="42" t="s">
        <v>302</v>
      </c>
      <c r="C35" s="39" t="s">
        <v>670</v>
      </c>
      <c r="D35" s="3" t="s">
        <v>669</v>
      </c>
      <c r="E35" s="4"/>
    </row>
    <row r="36" spans="1:5" ht="24.95" customHeight="1">
      <c r="A36" s="2">
        <v>2</v>
      </c>
      <c r="B36" s="42" t="s">
        <v>303</v>
      </c>
      <c r="C36" s="39" t="s">
        <v>643</v>
      </c>
      <c r="D36" s="3" t="s">
        <v>648</v>
      </c>
      <c r="E36" s="4"/>
    </row>
    <row r="37" spans="1:5" ht="24.95" customHeight="1">
      <c r="A37" s="2">
        <v>3</v>
      </c>
      <c r="B37" s="42" t="s">
        <v>304</v>
      </c>
      <c r="C37" s="39" t="s">
        <v>671</v>
      </c>
      <c r="D37" s="3" t="s">
        <v>694</v>
      </c>
      <c r="E37" s="4"/>
    </row>
    <row r="38" spans="1:5" ht="24.95" customHeight="1">
      <c r="A38" s="2">
        <v>4</v>
      </c>
      <c r="B38" s="42" t="s">
        <v>305</v>
      </c>
      <c r="C38" s="39" t="s">
        <v>672</v>
      </c>
      <c r="D38" s="3" t="s">
        <v>695</v>
      </c>
      <c r="E38" s="4"/>
    </row>
    <row r="39" spans="1:5" ht="24.95" customHeight="1">
      <c r="A39" s="2">
        <v>5</v>
      </c>
      <c r="B39" s="42" t="s">
        <v>306</v>
      </c>
      <c r="C39" s="39" t="s">
        <v>673</v>
      </c>
      <c r="D39" s="3" t="s">
        <v>696</v>
      </c>
      <c r="E39" s="4"/>
    </row>
    <row r="40" spans="1:5" ht="24.95" customHeight="1">
      <c r="A40" s="2">
        <v>6</v>
      </c>
      <c r="B40" s="42" t="s">
        <v>307</v>
      </c>
      <c r="C40" s="39" t="s">
        <v>674</v>
      </c>
      <c r="D40" s="3" t="s">
        <v>697</v>
      </c>
      <c r="E40" s="4"/>
    </row>
    <row r="41" spans="1:5" ht="24.95" customHeight="1">
      <c r="A41" s="2">
        <v>7</v>
      </c>
      <c r="B41" s="42" t="s">
        <v>126</v>
      </c>
      <c r="C41" s="39" t="s">
        <v>675</v>
      </c>
      <c r="D41" s="3" t="s">
        <v>698</v>
      </c>
      <c r="E41" s="4"/>
    </row>
    <row r="42" spans="1:5" ht="24.95" customHeight="1">
      <c r="A42" s="2">
        <v>8</v>
      </c>
      <c r="B42" s="42" t="s">
        <v>308</v>
      </c>
      <c r="C42" s="39" t="s">
        <v>676</v>
      </c>
      <c r="D42" s="3" t="s">
        <v>699</v>
      </c>
      <c r="E42" s="4"/>
    </row>
    <row r="43" spans="1:5" ht="24.95" customHeight="1">
      <c r="A43" s="2">
        <v>9</v>
      </c>
      <c r="B43" s="42" t="s">
        <v>309</v>
      </c>
      <c r="C43" s="39" t="s">
        <v>677</v>
      </c>
      <c r="D43" s="3" t="s">
        <v>700</v>
      </c>
      <c r="E43" s="4"/>
    </row>
    <row r="44" spans="1:5" ht="24.95" customHeight="1">
      <c r="A44" s="2">
        <v>10</v>
      </c>
      <c r="B44" s="42" t="s">
        <v>310</v>
      </c>
      <c r="C44" s="39" t="s">
        <v>678</v>
      </c>
      <c r="D44" s="3" t="s">
        <v>701</v>
      </c>
      <c r="E44" s="4"/>
    </row>
    <row r="45" spans="1:5" ht="24.95" customHeight="1">
      <c r="A45" s="2">
        <v>11</v>
      </c>
      <c r="B45" s="42" t="s">
        <v>311</v>
      </c>
      <c r="C45" s="39" t="s">
        <v>679</v>
      </c>
      <c r="D45" s="3" t="s">
        <v>702</v>
      </c>
      <c r="E45" s="4"/>
    </row>
    <row r="46" spans="1:5" ht="24.95" customHeight="1">
      <c r="A46" s="2">
        <v>12</v>
      </c>
      <c r="B46" s="42" t="s">
        <v>312</v>
      </c>
      <c r="C46" s="39" t="s">
        <v>680</v>
      </c>
      <c r="D46" s="3" t="s">
        <v>703</v>
      </c>
      <c r="E46" s="4"/>
    </row>
    <row r="47" spans="1:5" ht="24.95" customHeight="1">
      <c r="A47" s="2">
        <v>13</v>
      </c>
      <c r="B47" s="42" t="s">
        <v>313</v>
      </c>
      <c r="C47" s="39" t="s">
        <v>681</v>
      </c>
      <c r="D47" s="3" t="s">
        <v>704</v>
      </c>
      <c r="E47" s="4"/>
    </row>
    <row r="48" spans="1:5" ht="24.95" customHeight="1">
      <c r="A48" s="2">
        <v>14</v>
      </c>
      <c r="B48" s="42" t="s">
        <v>314</v>
      </c>
      <c r="C48" s="39" t="s">
        <v>682</v>
      </c>
      <c r="D48" s="3" t="s">
        <v>705</v>
      </c>
      <c r="E48" s="4"/>
    </row>
    <row r="49" spans="1:5" ht="24.95" customHeight="1">
      <c r="A49" s="2">
        <v>15</v>
      </c>
      <c r="B49" s="42" t="s">
        <v>315</v>
      </c>
      <c r="C49" s="39" t="s">
        <v>683</v>
      </c>
      <c r="D49" s="3" t="s">
        <v>706</v>
      </c>
      <c r="E49" s="4"/>
    </row>
    <row r="50" spans="1:5" ht="24.95" customHeight="1">
      <c r="A50" s="2">
        <v>16</v>
      </c>
      <c r="B50" s="42" t="s">
        <v>316</v>
      </c>
      <c r="C50" s="39" t="s">
        <v>684</v>
      </c>
      <c r="D50" s="3" t="s">
        <v>707</v>
      </c>
      <c r="E50" s="4"/>
    </row>
    <row r="51" spans="1:5" ht="24.95" customHeight="1">
      <c r="A51" s="2">
        <v>17</v>
      </c>
      <c r="B51" s="42" t="s">
        <v>317</v>
      </c>
      <c r="C51" s="39" t="s">
        <v>685</v>
      </c>
      <c r="D51" s="3" t="s">
        <v>708</v>
      </c>
      <c r="E51" s="4"/>
    </row>
    <row r="52" spans="1:5" ht="24.95" customHeight="1">
      <c r="A52" s="2">
        <v>18</v>
      </c>
      <c r="B52" s="42" t="s">
        <v>318</v>
      </c>
      <c r="C52" s="39" t="s">
        <v>686</v>
      </c>
      <c r="D52" s="3" t="s">
        <v>709</v>
      </c>
      <c r="E52" s="4"/>
    </row>
    <row r="53" spans="1:5" ht="24.95" customHeight="1">
      <c r="A53" s="2">
        <v>19</v>
      </c>
      <c r="B53" s="42" t="s">
        <v>319</v>
      </c>
      <c r="C53" s="39" t="s">
        <v>687</v>
      </c>
      <c r="D53" s="3" t="s">
        <v>710</v>
      </c>
      <c r="E53" s="4"/>
    </row>
    <row r="54" spans="1:5" ht="24.95" customHeight="1">
      <c r="A54" s="2">
        <v>20</v>
      </c>
      <c r="B54" s="42" t="s">
        <v>320</v>
      </c>
      <c r="C54" s="39" t="s">
        <v>644</v>
      </c>
      <c r="D54" s="3" t="s">
        <v>649</v>
      </c>
      <c r="E54" s="4"/>
    </row>
    <row r="55" spans="1:5" ht="24.95" customHeight="1">
      <c r="A55" s="2">
        <v>21</v>
      </c>
      <c r="B55" s="42" t="s">
        <v>321</v>
      </c>
      <c r="C55" s="39" t="s">
        <v>688</v>
      </c>
      <c r="D55" s="3" t="s">
        <v>711</v>
      </c>
      <c r="E55" s="4"/>
    </row>
    <row r="56" spans="1:5" ht="24.95" customHeight="1">
      <c r="A56" s="2">
        <v>22</v>
      </c>
      <c r="B56" s="42" t="s">
        <v>322</v>
      </c>
      <c r="C56" s="39" t="s">
        <v>689</v>
      </c>
      <c r="D56" s="3" t="s">
        <v>712</v>
      </c>
      <c r="E56" s="4"/>
    </row>
    <row r="57" spans="1:5" ht="24.95" customHeight="1">
      <c r="A57" s="2">
        <v>23</v>
      </c>
      <c r="B57" s="42" t="s">
        <v>323</v>
      </c>
      <c r="C57" s="39" t="s">
        <v>690</v>
      </c>
      <c r="D57" s="3" t="s">
        <v>713</v>
      </c>
      <c r="E57" s="4"/>
    </row>
    <row r="58" spans="1:5" ht="24.95" customHeight="1">
      <c r="A58" s="2">
        <v>24</v>
      </c>
      <c r="B58" s="42" t="s">
        <v>328</v>
      </c>
      <c r="C58" s="39" t="s">
        <v>645</v>
      </c>
      <c r="D58" s="3" t="s">
        <v>650</v>
      </c>
      <c r="E58" s="4"/>
    </row>
    <row r="59" spans="1:5" ht="24.95" customHeight="1">
      <c r="A59" s="2">
        <v>25</v>
      </c>
      <c r="B59" s="42" t="s">
        <v>324</v>
      </c>
      <c r="C59" s="39" t="s">
        <v>691</v>
      </c>
      <c r="D59" s="3" t="s">
        <v>714</v>
      </c>
      <c r="E59" s="4"/>
    </row>
    <row r="60" spans="1:5" ht="24.95" customHeight="1">
      <c r="A60" s="2">
        <v>26</v>
      </c>
      <c r="B60" s="42" t="s">
        <v>329</v>
      </c>
      <c r="C60" s="39" t="s">
        <v>647</v>
      </c>
      <c r="D60" s="3" t="s">
        <v>652</v>
      </c>
      <c r="E60" s="4"/>
    </row>
    <row r="61" spans="1:5" ht="24.95" customHeight="1">
      <c r="A61" s="2">
        <v>27</v>
      </c>
      <c r="B61" s="42" t="s">
        <v>325</v>
      </c>
      <c r="C61" s="39" t="s">
        <v>692</v>
      </c>
      <c r="D61" s="3" t="s">
        <v>715</v>
      </c>
      <c r="E61" s="4"/>
    </row>
    <row r="62" spans="1:5" ht="24.95" customHeight="1">
      <c r="A62" s="2">
        <v>28</v>
      </c>
      <c r="B62" s="42" t="s">
        <v>326</v>
      </c>
      <c r="C62" s="39" t="s">
        <v>693</v>
      </c>
      <c r="D62" s="3" t="s">
        <v>716</v>
      </c>
      <c r="E62" s="4"/>
    </row>
    <row r="63" spans="1:5" ht="24.95" customHeight="1">
      <c r="A63" s="2">
        <v>29</v>
      </c>
      <c r="B63" s="42" t="s">
        <v>327</v>
      </c>
      <c r="C63" s="39" t="s">
        <v>646</v>
      </c>
      <c r="D63" s="3" t="s">
        <v>651</v>
      </c>
      <c r="E63" s="4"/>
    </row>
    <row r="64" spans="1:5" ht="47.25" customHeight="1"/>
    <row r="65" spans="1:5" ht="21">
      <c r="A65" s="135" t="s">
        <v>717</v>
      </c>
      <c r="B65" s="135"/>
      <c r="C65" s="135"/>
      <c r="D65" s="135"/>
      <c r="E65" s="135"/>
    </row>
    <row r="66" spans="1:5" ht="30" customHeight="1">
      <c r="A66" s="2">
        <v>1</v>
      </c>
      <c r="B66" s="42" t="s">
        <v>385</v>
      </c>
      <c r="C66" s="44" t="s">
        <v>718</v>
      </c>
      <c r="D66" s="3" t="s">
        <v>734</v>
      </c>
      <c r="E66" s="35"/>
    </row>
    <row r="67" spans="1:5" ht="30" customHeight="1">
      <c r="A67" s="2">
        <v>2</v>
      </c>
      <c r="B67" s="42" t="s">
        <v>386</v>
      </c>
      <c r="C67" s="44" t="s">
        <v>719</v>
      </c>
      <c r="D67" s="3" t="s">
        <v>735</v>
      </c>
      <c r="E67" s="35"/>
    </row>
    <row r="68" spans="1:5" ht="30" customHeight="1">
      <c r="A68" s="2">
        <v>3</v>
      </c>
      <c r="B68" s="42" t="s">
        <v>387</v>
      </c>
      <c r="C68" s="44" t="s">
        <v>720</v>
      </c>
      <c r="D68" s="3" t="s">
        <v>736</v>
      </c>
      <c r="E68" s="35"/>
    </row>
    <row r="69" spans="1:5" ht="30" customHeight="1">
      <c r="A69" s="2">
        <v>4</v>
      </c>
      <c r="B69" s="42" t="s">
        <v>388</v>
      </c>
      <c r="C69" s="44" t="s">
        <v>721</v>
      </c>
      <c r="D69" s="3" t="s">
        <v>737</v>
      </c>
      <c r="E69" s="35"/>
    </row>
    <row r="70" spans="1:5" ht="30" customHeight="1">
      <c r="A70" s="2">
        <v>5</v>
      </c>
      <c r="B70" s="42" t="s">
        <v>389</v>
      </c>
      <c r="C70" s="44" t="s">
        <v>722</v>
      </c>
      <c r="D70" s="3" t="s">
        <v>738</v>
      </c>
      <c r="E70" s="35"/>
    </row>
    <row r="71" spans="1:5" ht="30" customHeight="1">
      <c r="A71" s="2">
        <v>6</v>
      </c>
      <c r="B71" s="42" t="s">
        <v>390</v>
      </c>
      <c r="C71" s="44" t="s">
        <v>723</v>
      </c>
      <c r="D71" s="3" t="s">
        <v>739</v>
      </c>
      <c r="E71" s="35"/>
    </row>
    <row r="72" spans="1:5" ht="30" customHeight="1">
      <c r="A72" s="2">
        <v>7</v>
      </c>
      <c r="B72" s="42" t="s">
        <v>391</v>
      </c>
      <c r="C72" s="44" t="s">
        <v>724</v>
      </c>
      <c r="D72" s="3" t="s">
        <v>740</v>
      </c>
      <c r="E72" s="35"/>
    </row>
    <row r="73" spans="1:5" ht="30" customHeight="1">
      <c r="A73" s="2">
        <v>8</v>
      </c>
      <c r="B73" s="42" t="s">
        <v>392</v>
      </c>
      <c r="C73" s="45" t="s">
        <v>725</v>
      </c>
      <c r="D73" s="3" t="s">
        <v>741</v>
      </c>
      <c r="E73" s="35"/>
    </row>
    <row r="74" spans="1:5" ht="30" customHeight="1">
      <c r="A74" s="2">
        <v>9</v>
      </c>
      <c r="B74" s="42" t="s">
        <v>393</v>
      </c>
      <c r="C74" s="45" t="s">
        <v>726</v>
      </c>
      <c r="D74" s="3" t="s">
        <v>742</v>
      </c>
      <c r="E74" s="35"/>
    </row>
    <row r="75" spans="1:5" ht="30" customHeight="1">
      <c r="A75" s="2">
        <v>10</v>
      </c>
      <c r="B75" s="42" t="s">
        <v>394</v>
      </c>
      <c r="C75" s="45" t="s">
        <v>727</v>
      </c>
      <c r="D75" s="3" t="s">
        <v>743</v>
      </c>
      <c r="E75" s="35"/>
    </row>
    <row r="76" spans="1:5" ht="30" customHeight="1">
      <c r="A76" s="2">
        <v>11</v>
      </c>
      <c r="B76" s="42" t="s">
        <v>395</v>
      </c>
      <c r="C76" s="45" t="s">
        <v>728</v>
      </c>
      <c r="D76" s="3" t="s">
        <v>744</v>
      </c>
      <c r="E76" s="35"/>
    </row>
    <row r="77" spans="1:5" ht="30" customHeight="1">
      <c r="A77" s="2">
        <v>12</v>
      </c>
      <c r="B77" s="42" t="s">
        <v>396</v>
      </c>
      <c r="C77" s="45" t="s">
        <v>729</v>
      </c>
      <c r="D77" s="3" t="s">
        <v>745</v>
      </c>
      <c r="E77" s="35"/>
    </row>
    <row r="78" spans="1:5" ht="30" customHeight="1">
      <c r="A78" s="2">
        <v>13</v>
      </c>
      <c r="B78" s="42" t="s">
        <v>397</v>
      </c>
      <c r="C78" s="45" t="s">
        <v>730</v>
      </c>
      <c r="D78" s="3" t="s">
        <v>746</v>
      </c>
      <c r="E78" s="35"/>
    </row>
    <row r="79" spans="1:5" ht="30" customHeight="1">
      <c r="A79" s="2">
        <v>14</v>
      </c>
      <c r="B79" s="42" t="s">
        <v>398</v>
      </c>
      <c r="C79" s="45" t="s">
        <v>731</v>
      </c>
      <c r="D79" s="3" t="s">
        <v>747</v>
      </c>
      <c r="E79" s="35"/>
    </row>
    <row r="80" spans="1:5" ht="30" customHeight="1">
      <c r="A80" s="2">
        <v>15</v>
      </c>
      <c r="B80" s="42" t="s">
        <v>399</v>
      </c>
      <c r="C80" s="45" t="s">
        <v>732</v>
      </c>
      <c r="D80" s="3" t="s">
        <v>748</v>
      </c>
      <c r="E80" s="35"/>
    </row>
    <row r="81" spans="1:5" ht="30" customHeight="1">
      <c r="A81" s="2">
        <v>16</v>
      </c>
      <c r="B81" s="42" t="s">
        <v>400</v>
      </c>
      <c r="C81" s="45" t="s">
        <v>733</v>
      </c>
      <c r="D81" s="3" t="s">
        <v>749</v>
      </c>
      <c r="E81" s="35"/>
    </row>
  </sheetData>
  <mergeCells count="5">
    <mergeCell ref="A1:E1"/>
    <mergeCell ref="A17:E17"/>
    <mergeCell ref="A25:E25"/>
    <mergeCell ref="A34:E34"/>
    <mergeCell ref="A65:E65"/>
  </mergeCells>
  <pageMargins left="0.2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topLeftCell="A58" zoomScale="90" zoomScaleNormal="90" workbookViewId="0">
      <selection activeCell="R4" sqref="R4"/>
    </sheetView>
  </sheetViews>
  <sheetFormatPr defaultRowHeight="24.95" customHeight="1"/>
  <cols>
    <col min="1" max="1" width="9.140625" style="10" bestFit="1" customWidth="1"/>
    <col min="2" max="2" width="32.140625" style="9" customWidth="1"/>
    <col min="3" max="3" width="9.140625" style="9"/>
    <col min="4" max="4" width="9.140625" style="108"/>
    <col min="5" max="5" width="9.140625" style="9"/>
    <col min="6" max="6" width="9.140625" style="108"/>
    <col min="7" max="7" width="9.140625" style="90"/>
    <col min="8" max="8" width="9.140625" style="108"/>
    <col min="9" max="9" width="9.140625" style="9"/>
    <col min="10" max="10" width="9.140625" style="108"/>
    <col min="11" max="11" width="9.140625" style="9"/>
    <col min="12" max="12" width="9.140625" style="108"/>
    <col min="13" max="13" width="9.140625" style="90"/>
    <col min="14" max="15" width="9.140625" style="108"/>
    <col min="16" max="16384" width="9.140625" style="9"/>
  </cols>
  <sheetData>
    <row r="1" spans="1:15" ht="24.95" customHeight="1">
      <c r="A1" s="127" t="s">
        <v>777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24.95" customHeight="1">
      <c r="A2" s="63"/>
      <c r="B2" s="6" t="s">
        <v>407</v>
      </c>
      <c r="C2" s="126" t="s">
        <v>413</v>
      </c>
      <c r="D2" s="126"/>
      <c r="E2" s="126" t="s">
        <v>1045</v>
      </c>
      <c r="F2" s="126"/>
      <c r="G2" s="126" t="s">
        <v>1050</v>
      </c>
      <c r="H2" s="126"/>
      <c r="I2" s="126" t="s">
        <v>1051</v>
      </c>
      <c r="J2" s="126"/>
      <c r="K2" s="126" t="s">
        <v>1052</v>
      </c>
      <c r="L2" s="126"/>
      <c r="M2" s="126" t="s">
        <v>1053</v>
      </c>
      <c r="N2" s="126"/>
      <c r="O2" s="65"/>
    </row>
    <row r="3" spans="1:15" ht="24.95" customHeight="1">
      <c r="A3" s="63"/>
      <c r="B3" s="6" t="s">
        <v>1040</v>
      </c>
      <c r="C3" s="7" t="s">
        <v>1049</v>
      </c>
      <c r="D3" s="66" t="s">
        <v>1041</v>
      </c>
      <c r="E3" s="7" t="s">
        <v>1049</v>
      </c>
      <c r="F3" s="66" t="s">
        <v>1041</v>
      </c>
      <c r="G3" s="87" t="s">
        <v>1049</v>
      </c>
      <c r="H3" s="66" t="s">
        <v>1041</v>
      </c>
      <c r="I3" s="7" t="s">
        <v>1049</v>
      </c>
      <c r="J3" s="66" t="s">
        <v>1041</v>
      </c>
      <c r="K3" s="7" t="s">
        <v>1049</v>
      </c>
      <c r="L3" s="67" t="s">
        <v>1041</v>
      </c>
      <c r="M3" s="87" t="s">
        <v>1049</v>
      </c>
      <c r="N3" s="67" t="s">
        <v>1041</v>
      </c>
      <c r="O3" s="65"/>
    </row>
    <row r="4" spans="1:15" ht="24.95" customHeight="1">
      <c r="A4" s="48"/>
      <c r="B4" s="49" t="s">
        <v>1042</v>
      </c>
      <c r="C4" s="68">
        <v>21</v>
      </c>
      <c r="D4" s="69"/>
      <c r="E4" s="68">
        <v>21</v>
      </c>
      <c r="F4" s="69"/>
      <c r="G4" s="68">
        <v>21</v>
      </c>
      <c r="H4" s="69"/>
      <c r="I4" s="68">
        <v>22</v>
      </c>
      <c r="J4" s="70"/>
      <c r="K4" s="68">
        <v>18</v>
      </c>
      <c r="L4" s="71"/>
      <c r="M4" s="100">
        <v>21</v>
      </c>
      <c r="N4" s="71"/>
      <c r="O4" s="72" t="s">
        <v>1043</v>
      </c>
    </row>
    <row r="5" spans="1:15" s="56" customFormat="1" ht="21.75" customHeight="1">
      <c r="A5" s="2" t="s">
        <v>474</v>
      </c>
      <c r="B5" s="31" t="s">
        <v>481</v>
      </c>
      <c r="C5" s="88"/>
      <c r="D5" s="109"/>
      <c r="E5" s="88"/>
      <c r="F5" s="109"/>
      <c r="G5" s="88"/>
      <c r="H5" s="109"/>
      <c r="I5" s="88"/>
      <c r="J5" s="109"/>
      <c r="K5" s="75"/>
      <c r="L5" s="109"/>
      <c r="M5" s="101"/>
      <c r="N5" s="109"/>
      <c r="O5" s="109"/>
    </row>
    <row r="6" spans="1:15" s="27" customFormat="1" ht="24.95" customHeight="1">
      <c r="A6" s="32">
        <v>1</v>
      </c>
      <c r="B6" s="31" t="s">
        <v>842</v>
      </c>
      <c r="C6" s="89">
        <v>15</v>
      </c>
      <c r="D6" s="107">
        <f>C6/21</f>
        <v>0.7142857142857143</v>
      </c>
      <c r="E6" s="89">
        <v>16</v>
      </c>
      <c r="F6" s="107">
        <f>E6/21</f>
        <v>0.76190476190476186</v>
      </c>
      <c r="G6" s="89">
        <v>15</v>
      </c>
      <c r="H6" s="107">
        <f>G6/21</f>
        <v>0.7142857142857143</v>
      </c>
      <c r="I6" s="89">
        <v>16</v>
      </c>
      <c r="J6" s="107">
        <f>I6/22</f>
        <v>0.72727272727272729</v>
      </c>
      <c r="K6" s="20">
        <v>14</v>
      </c>
      <c r="L6" s="107">
        <f>K6/18</f>
        <v>0.77777777777777779</v>
      </c>
      <c r="M6" s="102">
        <v>13</v>
      </c>
      <c r="N6" s="107">
        <f>M6/21</f>
        <v>0.61904761904761907</v>
      </c>
      <c r="O6" s="107">
        <f>(D6+F6+H6+J6+L6+N6)/6</f>
        <v>0.71909571909571923</v>
      </c>
    </row>
    <row r="7" spans="1:15" s="27" customFormat="1" ht="24.95" customHeight="1">
      <c r="A7" s="32">
        <v>2</v>
      </c>
      <c r="B7" s="31" t="s">
        <v>843</v>
      </c>
      <c r="C7" s="89">
        <v>19</v>
      </c>
      <c r="D7" s="107">
        <f t="shared" ref="D7:D65" si="0">C7/21</f>
        <v>0.90476190476190477</v>
      </c>
      <c r="E7" s="89">
        <v>18</v>
      </c>
      <c r="F7" s="107">
        <f t="shared" ref="F7:F65" si="1">E7/21</f>
        <v>0.8571428571428571</v>
      </c>
      <c r="G7" s="89">
        <v>18</v>
      </c>
      <c r="H7" s="107">
        <f t="shared" ref="H7:H65" si="2">G7/21</f>
        <v>0.8571428571428571</v>
      </c>
      <c r="I7" s="89">
        <v>18</v>
      </c>
      <c r="J7" s="107">
        <f t="shared" ref="J7:J65" si="3">I7/22</f>
        <v>0.81818181818181823</v>
      </c>
      <c r="K7" s="20">
        <v>18</v>
      </c>
      <c r="L7" s="107">
        <f t="shared" ref="L7:L65" si="4">K7/18</f>
        <v>1</v>
      </c>
      <c r="M7" s="102">
        <v>16</v>
      </c>
      <c r="N7" s="107">
        <f t="shared" ref="N7:N65" si="5">M7/21</f>
        <v>0.76190476190476186</v>
      </c>
      <c r="O7" s="107">
        <f t="shared" ref="O7:O65" si="6">(D7+F7+H7+J7+L7+N7)/6</f>
        <v>0.86652236652236647</v>
      </c>
    </row>
    <row r="8" spans="1:15" s="27" customFormat="1" ht="24.95" customHeight="1">
      <c r="A8" s="32">
        <v>3</v>
      </c>
      <c r="B8" s="31" t="s">
        <v>844</v>
      </c>
      <c r="C8" s="89">
        <v>0</v>
      </c>
      <c r="D8" s="107">
        <f t="shared" si="0"/>
        <v>0</v>
      </c>
      <c r="E8" s="89">
        <v>0</v>
      </c>
      <c r="F8" s="107">
        <f t="shared" si="1"/>
        <v>0</v>
      </c>
      <c r="G8" s="89">
        <v>1</v>
      </c>
      <c r="H8" s="107">
        <f t="shared" si="2"/>
        <v>4.7619047619047616E-2</v>
      </c>
      <c r="I8" s="89">
        <v>0</v>
      </c>
      <c r="J8" s="107">
        <f t="shared" si="3"/>
        <v>0</v>
      </c>
      <c r="K8" s="20">
        <v>0</v>
      </c>
      <c r="L8" s="107">
        <f t="shared" si="4"/>
        <v>0</v>
      </c>
      <c r="M8" s="102"/>
      <c r="N8" s="107">
        <f t="shared" si="5"/>
        <v>0</v>
      </c>
      <c r="O8" s="107">
        <f t="shared" si="6"/>
        <v>7.9365079365079361E-3</v>
      </c>
    </row>
    <row r="9" spans="1:15" s="27" customFormat="1" ht="24.95" customHeight="1">
      <c r="A9" s="32">
        <v>4</v>
      </c>
      <c r="B9" s="31" t="s">
        <v>845</v>
      </c>
      <c r="C9" s="89">
        <v>14</v>
      </c>
      <c r="D9" s="107">
        <f t="shared" si="0"/>
        <v>0.66666666666666663</v>
      </c>
      <c r="E9" s="89">
        <v>15</v>
      </c>
      <c r="F9" s="107">
        <f t="shared" si="1"/>
        <v>0.7142857142857143</v>
      </c>
      <c r="G9" s="89">
        <v>15</v>
      </c>
      <c r="H9" s="107">
        <f t="shared" si="2"/>
        <v>0.7142857142857143</v>
      </c>
      <c r="I9" s="89">
        <v>13</v>
      </c>
      <c r="J9" s="107">
        <f t="shared" si="3"/>
        <v>0.59090909090909094</v>
      </c>
      <c r="K9" s="20">
        <v>14</v>
      </c>
      <c r="L9" s="107">
        <f t="shared" si="4"/>
        <v>0.77777777777777779</v>
      </c>
      <c r="M9" s="102">
        <v>11</v>
      </c>
      <c r="N9" s="107">
        <f t="shared" si="5"/>
        <v>0.52380952380952384</v>
      </c>
      <c r="O9" s="107">
        <f t="shared" si="6"/>
        <v>0.66462241462241456</v>
      </c>
    </row>
    <row r="10" spans="1:15" s="27" customFormat="1" ht="24.95" customHeight="1">
      <c r="A10" s="32">
        <v>5</v>
      </c>
      <c r="B10" s="31" t="s">
        <v>846</v>
      </c>
      <c r="C10" s="89">
        <v>1</v>
      </c>
      <c r="D10" s="107">
        <f t="shared" si="0"/>
        <v>4.7619047619047616E-2</v>
      </c>
      <c r="E10" s="89">
        <v>0</v>
      </c>
      <c r="F10" s="107">
        <f t="shared" si="1"/>
        <v>0</v>
      </c>
      <c r="G10" s="89">
        <v>0</v>
      </c>
      <c r="H10" s="107">
        <f t="shared" si="2"/>
        <v>0</v>
      </c>
      <c r="I10" s="89">
        <v>0</v>
      </c>
      <c r="J10" s="107">
        <f t="shared" si="3"/>
        <v>0</v>
      </c>
      <c r="K10" s="20">
        <v>0</v>
      </c>
      <c r="L10" s="107">
        <f t="shared" si="4"/>
        <v>0</v>
      </c>
      <c r="M10" s="102"/>
      <c r="N10" s="107">
        <f t="shared" si="5"/>
        <v>0</v>
      </c>
      <c r="O10" s="107">
        <f t="shared" si="6"/>
        <v>7.9365079365079361E-3</v>
      </c>
    </row>
    <row r="11" spans="1:15" s="27" customFormat="1" ht="24.95" customHeight="1">
      <c r="A11" s="32">
        <v>6</v>
      </c>
      <c r="B11" s="31" t="s">
        <v>847</v>
      </c>
      <c r="C11" s="89">
        <v>18</v>
      </c>
      <c r="D11" s="107">
        <f t="shared" si="0"/>
        <v>0.8571428571428571</v>
      </c>
      <c r="E11" s="89">
        <v>20</v>
      </c>
      <c r="F11" s="107">
        <f t="shared" si="1"/>
        <v>0.95238095238095233</v>
      </c>
      <c r="G11" s="89">
        <v>19</v>
      </c>
      <c r="H11" s="107">
        <f t="shared" si="2"/>
        <v>0.90476190476190477</v>
      </c>
      <c r="I11" s="89">
        <v>22</v>
      </c>
      <c r="J11" s="107">
        <f t="shared" si="3"/>
        <v>1</v>
      </c>
      <c r="K11" s="20">
        <v>17</v>
      </c>
      <c r="L11" s="107">
        <f t="shared" si="4"/>
        <v>0.94444444444444442</v>
      </c>
      <c r="M11" s="102">
        <v>21</v>
      </c>
      <c r="N11" s="107">
        <f t="shared" si="5"/>
        <v>1</v>
      </c>
      <c r="O11" s="107">
        <f t="shared" si="6"/>
        <v>0.94312169312169303</v>
      </c>
    </row>
    <row r="12" spans="1:15" s="27" customFormat="1" ht="24.95" customHeight="1">
      <c r="A12" s="32">
        <v>7</v>
      </c>
      <c r="B12" s="31" t="s">
        <v>848</v>
      </c>
      <c r="C12" s="89">
        <v>7</v>
      </c>
      <c r="D12" s="107">
        <f t="shared" si="0"/>
        <v>0.33333333333333331</v>
      </c>
      <c r="E12" s="89">
        <v>7</v>
      </c>
      <c r="F12" s="107">
        <f t="shared" si="1"/>
        <v>0.33333333333333331</v>
      </c>
      <c r="G12" s="89">
        <v>6</v>
      </c>
      <c r="H12" s="107">
        <f t="shared" si="2"/>
        <v>0.2857142857142857</v>
      </c>
      <c r="I12" s="89">
        <v>8</v>
      </c>
      <c r="J12" s="107">
        <f t="shared" si="3"/>
        <v>0.36363636363636365</v>
      </c>
      <c r="K12" s="20">
        <v>7</v>
      </c>
      <c r="L12" s="107">
        <f t="shared" si="4"/>
        <v>0.3888888888888889</v>
      </c>
      <c r="M12" s="102">
        <v>5</v>
      </c>
      <c r="N12" s="107">
        <f t="shared" si="5"/>
        <v>0.23809523809523808</v>
      </c>
      <c r="O12" s="107">
        <f t="shared" si="6"/>
        <v>0.32383357383357381</v>
      </c>
    </row>
    <row r="13" spans="1:15" s="27" customFormat="1" ht="24.95" customHeight="1">
      <c r="A13" s="32">
        <v>8</v>
      </c>
      <c r="B13" s="31" t="s">
        <v>849</v>
      </c>
      <c r="C13" s="89">
        <v>2</v>
      </c>
      <c r="D13" s="107">
        <f t="shared" si="0"/>
        <v>9.5238095238095233E-2</v>
      </c>
      <c r="E13" s="89">
        <v>5</v>
      </c>
      <c r="F13" s="107">
        <f t="shared" si="1"/>
        <v>0.23809523809523808</v>
      </c>
      <c r="G13" s="89">
        <v>4</v>
      </c>
      <c r="H13" s="107">
        <f t="shared" si="2"/>
        <v>0.19047619047619047</v>
      </c>
      <c r="I13" s="89">
        <v>8</v>
      </c>
      <c r="J13" s="107">
        <f t="shared" si="3"/>
        <v>0.36363636363636365</v>
      </c>
      <c r="K13" s="20">
        <v>6</v>
      </c>
      <c r="L13" s="107">
        <f t="shared" si="4"/>
        <v>0.33333333333333331</v>
      </c>
      <c r="M13" s="102">
        <v>5</v>
      </c>
      <c r="N13" s="107">
        <f t="shared" si="5"/>
        <v>0.23809523809523808</v>
      </c>
      <c r="O13" s="107">
        <f t="shared" si="6"/>
        <v>0.24314574314574314</v>
      </c>
    </row>
    <row r="14" spans="1:15" s="27" customFormat="1" ht="24.95" customHeight="1">
      <c r="A14" s="32">
        <v>9</v>
      </c>
      <c r="B14" s="31" t="s">
        <v>850</v>
      </c>
      <c r="C14" s="89">
        <v>10</v>
      </c>
      <c r="D14" s="107">
        <f t="shared" si="0"/>
        <v>0.47619047619047616</v>
      </c>
      <c r="E14" s="89">
        <v>11</v>
      </c>
      <c r="F14" s="107">
        <f t="shared" si="1"/>
        <v>0.52380952380952384</v>
      </c>
      <c r="G14" s="89">
        <v>10</v>
      </c>
      <c r="H14" s="107">
        <f t="shared" si="2"/>
        <v>0.47619047619047616</v>
      </c>
      <c r="I14" s="89">
        <v>9</v>
      </c>
      <c r="J14" s="107">
        <f t="shared" si="3"/>
        <v>0.40909090909090912</v>
      </c>
      <c r="K14" s="20">
        <v>11</v>
      </c>
      <c r="L14" s="107">
        <f t="shared" si="4"/>
        <v>0.61111111111111116</v>
      </c>
      <c r="M14" s="102">
        <v>7</v>
      </c>
      <c r="N14" s="107">
        <f t="shared" si="5"/>
        <v>0.33333333333333331</v>
      </c>
      <c r="O14" s="107">
        <f t="shared" si="6"/>
        <v>0.47162097162097166</v>
      </c>
    </row>
    <row r="15" spans="1:15" s="27" customFormat="1" ht="24.95" customHeight="1">
      <c r="A15" s="32">
        <v>10</v>
      </c>
      <c r="B15" s="31" t="s">
        <v>851</v>
      </c>
      <c r="C15" s="89">
        <v>21</v>
      </c>
      <c r="D15" s="107">
        <f t="shared" si="0"/>
        <v>1</v>
      </c>
      <c r="E15" s="89">
        <v>21</v>
      </c>
      <c r="F15" s="107">
        <f t="shared" si="1"/>
        <v>1</v>
      </c>
      <c r="G15" s="89">
        <v>21</v>
      </c>
      <c r="H15" s="107">
        <f t="shared" si="2"/>
        <v>1</v>
      </c>
      <c r="I15" s="89">
        <v>22</v>
      </c>
      <c r="J15" s="107">
        <f t="shared" si="3"/>
        <v>1</v>
      </c>
      <c r="K15" s="20">
        <v>19</v>
      </c>
      <c r="L15" s="107">
        <f t="shared" si="4"/>
        <v>1.0555555555555556</v>
      </c>
      <c r="M15" s="102">
        <v>17</v>
      </c>
      <c r="N15" s="107">
        <f t="shared" si="5"/>
        <v>0.80952380952380953</v>
      </c>
      <c r="O15" s="107">
        <f t="shared" si="6"/>
        <v>0.97751322751322745</v>
      </c>
    </row>
    <row r="16" spans="1:15" s="27" customFormat="1" ht="24.95" customHeight="1">
      <c r="A16" s="32">
        <v>11</v>
      </c>
      <c r="B16" s="31" t="s">
        <v>852</v>
      </c>
      <c r="C16" s="89">
        <v>21</v>
      </c>
      <c r="D16" s="107">
        <f t="shared" si="0"/>
        <v>1</v>
      </c>
      <c r="E16" s="89">
        <v>21</v>
      </c>
      <c r="F16" s="107">
        <f t="shared" si="1"/>
        <v>1</v>
      </c>
      <c r="G16" s="89">
        <v>21</v>
      </c>
      <c r="H16" s="107">
        <f t="shared" si="2"/>
        <v>1</v>
      </c>
      <c r="I16" s="89">
        <v>22</v>
      </c>
      <c r="J16" s="107">
        <f t="shared" si="3"/>
        <v>1</v>
      </c>
      <c r="K16" s="20">
        <v>20</v>
      </c>
      <c r="L16" s="107">
        <f t="shared" si="4"/>
        <v>1.1111111111111112</v>
      </c>
      <c r="M16" s="102">
        <v>21</v>
      </c>
      <c r="N16" s="107">
        <f t="shared" si="5"/>
        <v>1</v>
      </c>
      <c r="O16" s="107">
        <f t="shared" si="6"/>
        <v>1.0185185185185184</v>
      </c>
    </row>
    <row r="17" spans="1:15" s="27" customFormat="1" ht="24.95" customHeight="1">
      <c r="A17" s="32">
        <v>12</v>
      </c>
      <c r="B17" s="31" t="s">
        <v>853</v>
      </c>
      <c r="C17" s="89">
        <v>17</v>
      </c>
      <c r="D17" s="107">
        <f t="shared" si="0"/>
        <v>0.80952380952380953</v>
      </c>
      <c r="E17" s="89">
        <v>16</v>
      </c>
      <c r="F17" s="107">
        <f t="shared" si="1"/>
        <v>0.76190476190476186</v>
      </c>
      <c r="G17" s="89">
        <v>15</v>
      </c>
      <c r="H17" s="107">
        <f t="shared" si="2"/>
        <v>0.7142857142857143</v>
      </c>
      <c r="I17" s="89">
        <v>16</v>
      </c>
      <c r="J17" s="107">
        <f t="shared" si="3"/>
        <v>0.72727272727272729</v>
      </c>
      <c r="K17" s="20">
        <v>15</v>
      </c>
      <c r="L17" s="107">
        <f t="shared" si="4"/>
        <v>0.83333333333333337</v>
      </c>
      <c r="M17" s="102">
        <v>14</v>
      </c>
      <c r="N17" s="107">
        <f t="shared" si="5"/>
        <v>0.66666666666666663</v>
      </c>
      <c r="O17" s="107">
        <f t="shared" si="6"/>
        <v>0.75216450216450215</v>
      </c>
    </row>
    <row r="18" spans="1:15" s="27" customFormat="1" ht="24.95" customHeight="1">
      <c r="A18" s="32">
        <v>13</v>
      </c>
      <c r="B18" s="31" t="s">
        <v>854</v>
      </c>
      <c r="C18" s="89">
        <v>12</v>
      </c>
      <c r="D18" s="107">
        <f t="shared" si="0"/>
        <v>0.5714285714285714</v>
      </c>
      <c r="E18" s="89">
        <v>13</v>
      </c>
      <c r="F18" s="107">
        <f t="shared" si="1"/>
        <v>0.61904761904761907</v>
      </c>
      <c r="G18" s="89">
        <v>18</v>
      </c>
      <c r="H18" s="107">
        <f t="shared" si="2"/>
        <v>0.8571428571428571</v>
      </c>
      <c r="I18" s="89">
        <v>18</v>
      </c>
      <c r="J18" s="107">
        <f t="shared" si="3"/>
        <v>0.81818181818181823</v>
      </c>
      <c r="K18" s="20">
        <v>14</v>
      </c>
      <c r="L18" s="107">
        <f t="shared" si="4"/>
        <v>0.77777777777777779</v>
      </c>
      <c r="M18" s="102">
        <v>11</v>
      </c>
      <c r="N18" s="107">
        <f t="shared" si="5"/>
        <v>0.52380952380952384</v>
      </c>
      <c r="O18" s="107">
        <f t="shared" si="6"/>
        <v>0.6945646945646945</v>
      </c>
    </row>
    <row r="19" spans="1:15" s="27" customFormat="1" ht="24.95" customHeight="1">
      <c r="A19" s="32">
        <v>14</v>
      </c>
      <c r="B19" s="31" t="s">
        <v>855</v>
      </c>
      <c r="C19" s="89">
        <v>17</v>
      </c>
      <c r="D19" s="107">
        <f t="shared" si="0"/>
        <v>0.80952380952380953</v>
      </c>
      <c r="E19" s="89">
        <v>17</v>
      </c>
      <c r="F19" s="107">
        <f t="shared" si="1"/>
        <v>0.80952380952380953</v>
      </c>
      <c r="G19" s="89">
        <v>16</v>
      </c>
      <c r="H19" s="107">
        <f t="shared" si="2"/>
        <v>0.76190476190476186</v>
      </c>
      <c r="I19" s="89">
        <v>16</v>
      </c>
      <c r="J19" s="107">
        <f t="shared" si="3"/>
        <v>0.72727272727272729</v>
      </c>
      <c r="K19" s="20">
        <v>15</v>
      </c>
      <c r="L19" s="107">
        <f t="shared" si="4"/>
        <v>0.83333333333333337</v>
      </c>
      <c r="M19" s="102">
        <v>15</v>
      </c>
      <c r="N19" s="107">
        <f t="shared" si="5"/>
        <v>0.7142857142857143</v>
      </c>
      <c r="O19" s="107">
        <f t="shared" si="6"/>
        <v>0.77597402597402587</v>
      </c>
    </row>
    <row r="20" spans="1:15" s="27" customFormat="1" ht="24.95" customHeight="1">
      <c r="A20" s="32">
        <v>15</v>
      </c>
      <c r="B20" s="31" t="s">
        <v>856</v>
      </c>
      <c r="C20" s="89">
        <v>16</v>
      </c>
      <c r="D20" s="107">
        <f t="shared" si="0"/>
        <v>0.76190476190476186</v>
      </c>
      <c r="E20" s="89">
        <v>16</v>
      </c>
      <c r="F20" s="107">
        <f t="shared" si="1"/>
        <v>0.76190476190476186</v>
      </c>
      <c r="G20" s="89">
        <v>14</v>
      </c>
      <c r="H20" s="107">
        <f t="shared" si="2"/>
        <v>0.66666666666666663</v>
      </c>
      <c r="I20" s="89">
        <v>15</v>
      </c>
      <c r="J20" s="107">
        <f t="shared" si="3"/>
        <v>0.68181818181818177</v>
      </c>
      <c r="K20" s="20">
        <v>14</v>
      </c>
      <c r="L20" s="107">
        <f t="shared" si="4"/>
        <v>0.77777777777777779</v>
      </c>
      <c r="M20" s="102">
        <v>14</v>
      </c>
      <c r="N20" s="107">
        <f t="shared" si="5"/>
        <v>0.66666666666666663</v>
      </c>
      <c r="O20" s="107">
        <f t="shared" si="6"/>
        <v>0.71945646945646935</v>
      </c>
    </row>
    <row r="21" spans="1:15" s="27" customFormat="1" ht="24.95" customHeight="1">
      <c r="A21" s="32">
        <v>16</v>
      </c>
      <c r="B21" s="47" t="s">
        <v>857</v>
      </c>
      <c r="C21" s="89">
        <v>20</v>
      </c>
      <c r="D21" s="107">
        <f t="shared" si="0"/>
        <v>0.95238095238095233</v>
      </c>
      <c r="E21" s="89">
        <v>20</v>
      </c>
      <c r="F21" s="107">
        <f t="shared" si="1"/>
        <v>0.95238095238095233</v>
      </c>
      <c r="G21" s="89">
        <v>12</v>
      </c>
      <c r="H21" s="107">
        <f t="shared" si="2"/>
        <v>0.5714285714285714</v>
      </c>
      <c r="I21" s="89">
        <v>19</v>
      </c>
      <c r="J21" s="107">
        <f t="shared" si="3"/>
        <v>0.86363636363636365</v>
      </c>
      <c r="K21" s="20">
        <v>17</v>
      </c>
      <c r="L21" s="107">
        <f t="shared" si="4"/>
        <v>0.94444444444444442</v>
      </c>
      <c r="M21" s="102">
        <v>15</v>
      </c>
      <c r="N21" s="107">
        <f t="shared" si="5"/>
        <v>0.7142857142857143</v>
      </c>
      <c r="O21" s="107">
        <f t="shared" si="6"/>
        <v>0.83309283309283311</v>
      </c>
    </row>
    <row r="22" spans="1:15" s="27" customFormat="1" ht="24.95" customHeight="1">
      <c r="A22" s="32">
        <v>17</v>
      </c>
      <c r="B22" s="31" t="s">
        <v>858</v>
      </c>
      <c r="C22" s="89">
        <v>18</v>
      </c>
      <c r="D22" s="107">
        <f t="shared" si="0"/>
        <v>0.8571428571428571</v>
      </c>
      <c r="E22" s="89">
        <v>19</v>
      </c>
      <c r="F22" s="107">
        <f t="shared" si="1"/>
        <v>0.90476190476190477</v>
      </c>
      <c r="G22" s="89">
        <v>12</v>
      </c>
      <c r="H22" s="107">
        <f t="shared" si="2"/>
        <v>0.5714285714285714</v>
      </c>
      <c r="I22" s="89">
        <v>18</v>
      </c>
      <c r="J22" s="107">
        <f t="shared" si="3"/>
        <v>0.81818181818181823</v>
      </c>
      <c r="K22" s="20">
        <v>17</v>
      </c>
      <c r="L22" s="107">
        <f t="shared" si="4"/>
        <v>0.94444444444444442</v>
      </c>
      <c r="M22" s="102">
        <v>15</v>
      </c>
      <c r="N22" s="107">
        <f t="shared" si="5"/>
        <v>0.7142857142857143</v>
      </c>
      <c r="O22" s="107">
        <f t="shared" si="6"/>
        <v>0.8017075517075517</v>
      </c>
    </row>
    <row r="23" spans="1:15" s="27" customFormat="1" ht="24.95" customHeight="1">
      <c r="A23" s="32">
        <v>18</v>
      </c>
      <c r="B23" s="31" t="s">
        <v>859</v>
      </c>
      <c r="C23" s="89">
        <v>12</v>
      </c>
      <c r="D23" s="107">
        <f t="shared" si="0"/>
        <v>0.5714285714285714</v>
      </c>
      <c r="E23" s="89">
        <v>15</v>
      </c>
      <c r="F23" s="107">
        <f t="shared" si="1"/>
        <v>0.7142857142857143</v>
      </c>
      <c r="G23" s="89">
        <v>11</v>
      </c>
      <c r="H23" s="107">
        <f t="shared" si="2"/>
        <v>0.52380952380952384</v>
      </c>
      <c r="I23" s="89">
        <v>15</v>
      </c>
      <c r="J23" s="107">
        <f t="shared" si="3"/>
        <v>0.68181818181818177</v>
      </c>
      <c r="K23" s="20">
        <v>17</v>
      </c>
      <c r="L23" s="107">
        <f t="shared" si="4"/>
        <v>0.94444444444444442</v>
      </c>
      <c r="M23" s="102">
        <v>13</v>
      </c>
      <c r="N23" s="107">
        <f t="shared" si="5"/>
        <v>0.61904761904761907</v>
      </c>
      <c r="O23" s="107">
        <f t="shared" si="6"/>
        <v>0.67580567580567585</v>
      </c>
    </row>
    <row r="24" spans="1:15" s="27" customFormat="1" ht="24.95" customHeight="1">
      <c r="A24" s="32">
        <v>19</v>
      </c>
      <c r="B24" s="31" t="s">
        <v>860</v>
      </c>
      <c r="C24" s="89">
        <v>15</v>
      </c>
      <c r="D24" s="107">
        <f t="shared" si="0"/>
        <v>0.7142857142857143</v>
      </c>
      <c r="E24" s="89">
        <v>15</v>
      </c>
      <c r="F24" s="107">
        <f t="shared" si="1"/>
        <v>0.7142857142857143</v>
      </c>
      <c r="G24" s="89">
        <v>9</v>
      </c>
      <c r="H24" s="107">
        <f t="shared" si="2"/>
        <v>0.42857142857142855</v>
      </c>
      <c r="I24" s="89">
        <v>15</v>
      </c>
      <c r="J24" s="107">
        <f t="shared" si="3"/>
        <v>0.68181818181818177</v>
      </c>
      <c r="K24" s="20">
        <v>13</v>
      </c>
      <c r="L24" s="107">
        <f t="shared" si="4"/>
        <v>0.72222222222222221</v>
      </c>
      <c r="M24" s="102">
        <v>10</v>
      </c>
      <c r="N24" s="107">
        <f t="shared" si="5"/>
        <v>0.47619047619047616</v>
      </c>
      <c r="O24" s="107">
        <f t="shared" si="6"/>
        <v>0.62289562289562295</v>
      </c>
    </row>
    <row r="25" spans="1:15" s="27" customFormat="1" ht="24.95" customHeight="1">
      <c r="A25" s="32">
        <v>20</v>
      </c>
      <c r="B25" s="31" t="s">
        <v>861</v>
      </c>
      <c r="C25" s="89">
        <v>18</v>
      </c>
      <c r="D25" s="107">
        <f t="shared" si="0"/>
        <v>0.8571428571428571</v>
      </c>
      <c r="E25" s="89">
        <v>19</v>
      </c>
      <c r="F25" s="107">
        <f t="shared" si="1"/>
        <v>0.90476190476190477</v>
      </c>
      <c r="G25" s="89">
        <v>12</v>
      </c>
      <c r="H25" s="107">
        <f t="shared" si="2"/>
        <v>0.5714285714285714</v>
      </c>
      <c r="I25" s="89">
        <v>20</v>
      </c>
      <c r="J25" s="107">
        <f t="shared" si="3"/>
        <v>0.90909090909090906</v>
      </c>
      <c r="K25" s="20">
        <v>17</v>
      </c>
      <c r="L25" s="107">
        <f t="shared" si="4"/>
        <v>0.94444444444444442</v>
      </c>
      <c r="M25" s="102">
        <v>15</v>
      </c>
      <c r="N25" s="107">
        <f t="shared" si="5"/>
        <v>0.7142857142857143</v>
      </c>
      <c r="O25" s="107">
        <f t="shared" si="6"/>
        <v>0.81685906685906684</v>
      </c>
    </row>
    <row r="26" spans="1:15" s="27" customFormat="1" ht="24.95" customHeight="1">
      <c r="A26" s="32">
        <v>21</v>
      </c>
      <c r="B26" s="31" t="s">
        <v>862</v>
      </c>
      <c r="C26" s="89">
        <v>14</v>
      </c>
      <c r="D26" s="107">
        <f t="shared" si="0"/>
        <v>0.66666666666666663</v>
      </c>
      <c r="E26" s="89">
        <v>16</v>
      </c>
      <c r="F26" s="107">
        <f t="shared" si="1"/>
        <v>0.76190476190476186</v>
      </c>
      <c r="G26" s="89">
        <v>7</v>
      </c>
      <c r="H26" s="107">
        <f t="shared" si="2"/>
        <v>0.33333333333333331</v>
      </c>
      <c r="I26" s="89">
        <v>8</v>
      </c>
      <c r="J26" s="107">
        <f t="shared" si="3"/>
        <v>0.36363636363636365</v>
      </c>
      <c r="K26" s="20">
        <v>8</v>
      </c>
      <c r="L26" s="107">
        <f t="shared" si="4"/>
        <v>0.44444444444444442</v>
      </c>
      <c r="M26" s="102">
        <v>6</v>
      </c>
      <c r="N26" s="107">
        <f t="shared" si="5"/>
        <v>0.2857142857142857</v>
      </c>
      <c r="O26" s="107">
        <f t="shared" si="6"/>
        <v>0.4759499759499759</v>
      </c>
    </row>
    <row r="27" spans="1:15" s="27" customFormat="1" ht="24.95" customHeight="1">
      <c r="A27" s="32">
        <v>22</v>
      </c>
      <c r="B27" s="31" t="s">
        <v>863</v>
      </c>
      <c r="C27" s="89">
        <v>17</v>
      </c>
      <c r="D27" s="107">
        <f t="shared" si="0"/>
        <v>0.80952380952380953</v>
      </c>
      <c r="E27" s="89">
        <v>18</v>
      </c>
      <c r="F27" s="107">
        <f t="shared" si="1"/>
        <v>0.8571428571428571</v>
      </c>
      <c r="G27" s="89">
        <v>11</v>
      </c>
      <c r="H27" s="107">
        <f t="shared" si="2"/>
        <v>0.52380952380952384</v>
      </c>
      <c r="I27" s="89">
        <v>16</v>
      </c>
      <c r="J27" s="107">
        <f t="shared" si="3"/>
        <v>0.72727272727272729</v>
      </c>
      <c r="K27" s="20">
        <v>16</v>
      </c>
      <c r="L27" s="107">
        <f t="shared" si="4"/>
        <v>0.88888888888888884</v>
      </c>
      <c r="M27" s="102">
        <v>13</v>
      </c>
      <c r="N27" s="107">
        <f t="shared" si="5"/>
        <v>0.61904761904761907</v>
      </c>
      <c r="O27" s="107">
        <f t="shared" si="6"/>
        <v>0.7376142376142375</v>
      </c>
    </row>
    <row r="28" spans="1:15" s="27" customFormat="1" ht="24.95" customHeight="1">
      <c r="A28" s="32">
        <v>23</v>
      </c>
      <c r="B28" s="31" t="s">
        <v>864</v>
      </c>
      <c r="C28" s="89">
        <v>17</v>
      </c>
      <c r="D28" s="107">
        <f t="shared" si="0"/>
        <v>0.80952380952380953</v>
      </c>
      <c r="E28" s="89">
        <v>16</v>
      </c>
      <c r="F28" s="107">
        <f t="shared" si="1"/>
        <v>0.76190476190476186</v>
      </c>
      <c r="G28" s="89">
        <v>10</v>
      </c>
      <c r="H28" s="107">
        <f t="shared" si="2"/>
        <v>0.47619047619047616</v>
      </c>
      <c r="I28" s="89">
        <v>16</v>
      </c>
      <c r="J28" s="107">
        <f t="shared" si="3"/>
        <v>0.72727272727272729</v>
      </c>
      <c r="K28" s="20">
        <v>12</v>
      </c>
      <c r="L28" s="107">
        <f t="shared" si="4"/>
        <v>0.66666666666666663</v>
      </c>
      <c r="M28" s="102">
        <v>10</v>
      </c>
      <c r="N28" s="107">
        <f t="shared" si="5"/>
        <v>0.47619047619047616</v>
      </c>
      <c r="O28" s="107">
        <f t="shared" si="6"/>
        <v>0.65295815295815296</v>
      </c>
    </row>
    <row r="29" spans="1:15" s="27" customFormat="1" ht="24.95" customHeight="1">
      <c r="A29" s="32">
        <v>24</v>
      </c>
      <c r="B29" s="31" t="s">
        <v>865</v>
      </c>
      <c r="C29" s="89">
        <v>15</v>
      </c>
      <c r="D29" s="107">
        <f t="shared" si="0"/>
        <v>0.7142857142857143</v>
      </c>
      <c r="E29" s="89">
        <v>14</v>
      </c>
      <c r="F29" s="107">
        <f t="shared" si="1"/>
        <v>0.66666666666666663</v>
      </c>
      <c r="G29" s="89">
        <v>10</v>
      </c>
      <c r="H29" s="107">
        <f t="shared" si="2"/>
        <v>0.47619047619047616</v>
      </c>
      <c r="I29" s="89">
        <v>15</v>
      </c>
      <c r="J29" s="107">
        <f t="shared" si="3"/>
        <v>0.68181818181818177</v>
      </c>
      <c r="K29" s="20">
        <v>12</v>
      </c>
      <c r="L29" s="107">
        <f t="shared" si="4"/>
        <v>0.66666666666666663</v>
      </c>
      <c r="M29" s="102">
        <v>9</v>
      </c>
      <c r="N29" s="107">
        <f t="shared" si="5"/>
        <v>0.42857142857142855</v>
      </c>
      <c r="O29" s="107">
        <f t="shared" si="6"/>
        <v>0.60569985569985563</v>
      </c>
    </row>
    <row r="30" spans="1:15" s="27" customFormat="1" ht="24.95" customHeight="1">
      <c r="A30" s="32">
        <v>25</v>
      </c>
      <c r="B30" s="31" t="s">
        <v>794</v>
      </c>
      <c r="C30" s="89">
        <v>17</v>
      </c>
      <c r="D30" s="107">
        <f t="shared" si="0"/>
        <v>0.80952380952380953</v>
      </c>
      <c r="E30" s="89">
        <v>16</v>
      </c>
      <c r="F30" s="107">
        <f t="shared" si="1"/>
        <v>0.76190476190476186</v>
      </c>
      <c r="G30" s="89">
        <v>9</v>
      </c>
      <c r="H30" s="107">
        <f t="shared" si="2"/>
        <v>0.42857142857142855</v>
      </c>
      <c r="I30" s="89">
        <v>18</v>
      </c>
      <c r="J30" s="107">
        <f t="shared" si="3"/>
        <v>0.81818181818181823</v>
      </c>
      <c r="K30" s="20">
        <v>14</v>
      </c>
      <c r="L30" s="107">
        <f t="shared" si="4"/>
        <v>0.77777777777777779</v>
      </c>
      <c r="M30" s="102">
        <v>14</v>
      </c>
      <c r="N30" s="107">
        <f t="shared" si="5"/>
        <v>0.66666666666666663</v>
      </c>
      <c r="O30" s="107">
        <f t="shared" si="6"/>
        <v>0.71043771043771053</v>
      </c>
    </row>
    <row r="31" spans="1:15" s="27" customFormat="1" ht="24.95" customHeight="1">
      <c r="A31" s="32">
        <v>26</v>
      </c>
      <c r="B31" s="31" t="s">
        <v>866</v>
      </c>
      <c r="C31" s="89">
        <v>18</v>
      </c>
      <c r="D31" s="107">
        <f t="shared" si="0"/>
        <v>0.8571428571428571</v>
      </c>
      <c r="E31" s="89">
        <v>18</v>
      </c>
      <c r="F31" s="107">
        <f t="shared" si="1"/>
        <v>0.8571428571428571</v>
      </c>
      <c r="G31" s="89">
        <v>9</v>
      </c>
      <c r="H31" s="107">
        <f t="shared" si="2"/>
        <v>0.42857142857142855</v>
      </c>
      <c r="I31" s="89">
        <v>19</v>
      </c>
      <c r="J31" s="107">
        <f t="shared" si="3"/>
        <v>0.86363636363636365</v>
      </c>
      <c r="K31" s="20">
        <v>18</v>
      </c>
      <c r="L31" s="107">
        <f t="shared" si="4"/>
        <v>1</v>
      </c>
      <c r="M31" s="102">
        <v>15</v>
      </c>
      <c r="N31" s="107">
        <f t="shared" si="5"/>
        <v>0.7142857142857143</v>
      </c>
      <c r="O31" s="107">
        <f t="shared" si="6"/>
        <v>0.78679653679653683</v>
      </c>
    </row>
    <row r="32" spans="1:15" ht="24.95" customHeight="1">
      <c r="A32" s="32">
        <v>27</v>
      </c>
      <c r="B32" s="31" t="s">
        <v>867</v>
      </c>
      <c r="C32" s="32">
        <v>17</v>
      </c>
      <c r="D32" s="107">
        <f t="shared" si="0"/>
        <v>0.80952380952380953</v>
      </c>
      <c r="E32" s="32">
        <v>15</v>
      </c>
      <c r="F32" s="107">
        <f t="shared" si="1"/>
        <v>0.7142857142857143</v>
      </c>
      <c r="G32" s="32">
        <v>7</v>
      </c>
      <c r="H32" s="107">
        <f t="shared" si="2"/>
        <v>0.33333333333333331</v>
      </c>
      <c r="I32" s="32">
        <v>17</v>
      </c>
      <c r="J32" s="107">
        <f t="shared" si="3"/>
        <v>0.77272727272727271</v>
      </c>
      <c r="K32" s="31">
        <v>15</v>
      </c>
      <c r="L32" s="107">
        <f t="shared" si="4"/>
        <v>0.83333333333333337</v>
      </c>
      <c r="M32" s="103">
        <v>12</v>
      </c>
      <c r="N32" s="107">
        <f t="shared" si="5"/>
        <v>0.5714285714285714</v>
      </c>
      <c r="O32" s="107">
        <f t="shared" si="6"/>
        <v>0.67243867243867239</v>
      </c>
    </row>
    <row r="33" spans="1:15" ht="24.95" customHeight="1">
      <c r="A33" s="32">
        <v>28</v>
      </c>
      <c r="B33" s="31" t="s">
        <v>868</v>
      </c>
      <c r="C33" s="32">
        <v>11</v>
      </c>
      <c r="D33" s="107">
        <f t="shared" si="0"/>
        <v>0.52380952380952384</v>
      </c>
      <c r="E33" s="32">
        <v>11</v>
      </c>
      <c r="F33" s="107">
        <f t="shared" si="1"/>
        <v>0.52380952380952384</v>
      </c>
      <c r="G33" s="32">
        <v>9</v>
      </c>
      <c r="H33" s="107">
        <f t="shared" si="2"/>
        <v>0.42857142857142855</v>
      </c>
      <c r="I33" s="32">
        <v>14</v>
      </c>
      <c r="J33" s="107">
        <f t="shared" si="3"/>
        <v>0.63636363636363635</v>
      </c>
      <c r="K33" s="31">
        <v>14</v>
      </c>
      <c r="L33" s="107">
        <f t="shared" si="4"/>
        <v>0.77777777777777779</v>
      </c>
      <c r="M33" s="103">
        <v>13</v>
      </c>
      <c r="N33" s="107">
        <f t="shared" si="5"/>
        <v>0.61904761904761907</v>
      </c>
      <c r="O33" s="107">
        <f t="shared" si="6"/>
        <v>0.58489658489658491</v>
      </c>
    </row>
    <row r="34" spans="1:15" ht="24.95" customHeight="1">
      <c r="A34" s="32">
        <v>29</v>
      </c>
      <c r="B34" s="31" t="s">
        <v>869</v>
      </c>
      <c r="C34" s="32">
        <v>19</v>
      </c>
      <c r="D34" s="107">
        <f t="shared" si="0"/>
        <v>0.90476190476190477</v>
      </c>
      <c r="E34" s="32">
        <v>18</v>
      </c>
      <c r="F34" s="107">
        <f t="shared" si="1"/>
        <v>0.8571428571428571</v>
      </c>
      <c r="G34" s="32">
        <v>11</v>
      </c>
      <c r="H34" s="107">
        <f t="shared" si="2"/>
        <v>0.52380952380952384</v>
      </c>
      <c r="I34" s="32">
        <v>15</v>
      </c>
      <c r="J34" s="107">
        <f t="shared" si="3"/>
        <v>0.68181818181818177</v>
      </c>
      <c r="K34" s="31">
        <v>16</v>
      </c>
      <c r="L34" s="107">
        <f t="shared" si="4"/>
        <v>0.88888888888888884</v>
      </c>
      <c r="M34" s="103">
        <v>14</v>
      </c>
      <c r="N34" s="107">
        <f t="shared" si="5"/>
        <v>0.66666666666666663</v>
      </c>
      <c r="O34" s="107">
        <f t="shared" si="6"/>
        <v>0.75384800384800377</v>
      </c>
    </row>
    <row r="35" spans="1:15" ht="24.95" customHeight="1">
      <c r="A35" s="32">
        <v>30</v>
      </c>
      <c r="B35" s="31" t="s">
        <v>870</v>
      </c>
      <c r="C35" s="32">
        <v>13</v>
      </c>
      <c r="D35" s="107">
        <f t="shared" si="0"/>
        <v>0.61904761904761907</v>
      </c>
      <c r="E35" s="32">
        <v>14</v>
      </c>
      <c r="F35" s="107">
        <f t="shared" si="1"/>
        <v>0.66666666666666663</v>
      </c>
      <c r="G35" s="32">
        <v>6</v>
      </c>
      <c r="H35" s="107">
        <f t="shared" si="2"/>
        <v>0.2857142857142857</v>
      </c>
      <c r="I35" s="32">
        <v>17</v>
      </c>
      <c r="J35" s="107">
        <f t="shared" si="3"/>
        <v>0.77272727272727271</v>
      </c>
      <c r="K35" s="31">
        <v>14</v>
      </c>
      <c r="L35" s="107">
        <f t="shared" si="4"/>
        <v>0.77777777777777779</v>
      </c>
      <c r="M35" s="103">
        <v>13</v>
      </c>
      <c r="N35" s="107">
        <f t="shared" si="5"/>
        <v>0.61904761904761907</v>
      </c>
      <c r="O35" s="107">
        <f t="shared" si="6"/>
        <v>0.62349687349687344</v>
      </c>
    </row>
    <row r="36" spans="1:15" ht="24.95" customHeight="1">
      <c r="A36" s="32">
        <v>31</v>
      </c>
      <c r="B36" s="31" t="s">
        <v>871</v>
      </c>
      <c r="C36" s="32">
        <v>14</v>
      </c>
      <c r="D36" s="107">
        <f t="shared" si="0"/>
        <v>0.66666666666666663</v>
      </c>
      <c r="E36" s="32">
        <v>14</v>
      </c>
      <c r="F36" s="107">
        <f t="shared" si="1"/>
        <v>0.66666666666666663</v>
      </c>
      <c r="G36" s="32">
        <v>21</v>
      </c>
      <c r="H36" s="107">
        <f t="shared" si="2"/>
        <v>1</v>
      </c>
      <c r="I36" s="32">
        <v>12</v>
      </c>
      <c r="J36" s="107">
        <f t="shared" si="3"/>
        <v>0.54545454545454541</v>
      </c>
      <c r="K36" s="31">
        <v>15</v>
      </c>
      <c r="L36" s="107">
        <f t="shared" si="4"/>
        <v>0.83333333333333337</v>
      </c>
      <c r="M36" s="103">
        <v>11</v>
      </c>
      <c r="N36" s="107">
        <f t="shared" si="5"/>
        <v>0.52380952380952384</v>
      </c>
      <c r="O36" s="107">
        <f t="shared" si="6"/>
        <v>0.70598845598845594</v>
      </c>
    </row>
    <row r="37" spans="1:15" ht="24.95" customHeight="1">
      <c r="A37" s="32">
        <v>32</v>
      </c>
      <c r="B37" s="31" t="s">
        <v>872</v>
      </c>
      <c r="C37" s="32">
        <v>21</v>
      </c>
      <c r="D37" s="107">
        <f t="shared" si="0"/>
        <v>1</v>
      </c>
      <c r="E37" s="32">
        <v>21</v>
      </c>
      <c r="F37" s="107">
        <f t="shared" si="1"/>
        <v>1</v>
      </c>
      <c r="G37" s="32">
        <v>21</v>
      </c>
      <c r="H37" s="107">
        <f t="shared" si="2"/>
        <v>1</v>
      </c>
      <c r="I37" s="32">
        <v>22</v>
      </c>
      <c r="J37" s="107">
        <f t="shared" si="3"/>
        <v>1</v>
      </c>
      <c r="K37" s="31">
        <v>18</v>
      </c>
      <c r="L37" s="107">
        <f t="shared" si="4"/>
        <v>1</v>
      </c>
      <c r="M37" s="103">
        <v>21</v>
      </c>
      <c r="N37" s="107">
        <f t="shared" si="5"/>
        <v>1</v>
      </c>
      <c r="O37" s="107">
        <f t="shared" si="6"/>
        <v>1</v>
      </c>
    </row>
    <row r="38" spans="1:15" ht="24.95" customHeight="1">
      <c r="A38" s="32">
        <v>33</v>
      </c>
      <c r="B38" s="31" t="s">
        <v>873</v>
      </c>
      <c r="C38" s="32">
        <v>17</v>
      </c>
      <c r="D38" s="107">
        <f t="shared" si="0"/>
        <v>0.80952380952380953</v>
      </c>
      <c r="E38" s="32">
        <v>15</v>
      </c>
      <c r="F38" s="107">
        <f t="shared" si="1"/>
        <v>0.7142857142857143</v>
      </c>
      <c r="G38" s="32">
        <v>21</v>
      </c>
      <c r="H38" s="107">
        <f t="shared" si="2"/>
        <v>1</v>
      </c>
      <c r="I38" s="32">
        <v>10</v>
      </c>
      <c r="J38" s="107">
        <f t="shared" si="3"/>
        <v>0.45454545454545453</v>
      </c>
      <c r="K38" s="31">
        <v>10</v>
      </c>
      <c r="L38" s="107">
        <f t="shared" si="4"/>
        <v>0.55555555555555558</v>
      </c>
      <c r="M38" s="103">
        <v>11</v>
      </c>
      <c r="N38" s="107">
        <f t="shared" si="5"/>
        <v>0.52380952380952384</v>
      </c>
      <c r="O38" s="107">
        <f t="shared" si="6"/>
        <v>0.67628667628667627</v>
      </c>
    </row>
    <row r="39" spans="1:15" ht="24.95" customHeight="1">
      <c r="A39" s="32">
        <v>34</v>
      </c>
      <c r="B39" s="31" t="s">
        <v>874</v>
      </c>
      <c r="C39" s="32">
        <v>10</v>
      </c>
      <c r="D39" s="107">
        <f t="shared" si="0"/>
        <v>0.47619047619047616</v>
      </c>
      <c r="E39" s="32">
        <v>10</v>
      </c>
      <c r="F39" s="107">
        <f t="shared" si="1"/>
        <v>0.47619047619047616</v>
      </c>
      <c r="G39" s="32">
        <v>16</v>
      </c>
      <c r="H39" s="107">
        <f t="shared" si="2"/>
        <v>0.76190476190476186</v>
      </c>
      <c r="I39" s="32">
        <v>11</v>
      </c>
      <c r="J39" s="107">
        <f t="shared" si="3"/>
        <v>0.5</v>
      </c>
      <c r="K39" s="31">
        <v>12</v>
      </c>
      <c r="L39" s="107">
        <f t="shared" si="4"/>
        <v>0.66666666666666663</v>
      </c>
      <c r="M39" s="103">
        <v>9</v>
      </c>
      <c r="N39" s="107">
        <f t="shared" si="5"/>
        <v>0.42857142857142855</v>
      </c>
      <c r="O39" s="107">
        <f t="shared" si="6"/>
        <v>0.55158730158730152</v>
      </c>
    </row>
    <row r="40" spans="1:15" ht="24.95" customHeight="1">
      <c r="A40" s="32">
        <v>35</v>
      </c>
      <c r="B40" s="31" t="s">
        <v>875</v>
      </c>
      <c r="C40" s="32">
        <v>12</v>
      </c>
      <c r="D40" s="107">
        <f t="shared" si="0"/>
        <v>0.5714285714285714</v>
      </c>
      <c r="E40" s="32">
        <v>13</v>
      </c>
      <c r="F40" s="107">
        <f t="shared" si="1"/>
        <v>0.61904761904761907</v>
      </c>
      <c r="G40" s="32">
        <v>18</v>
      </c>
      <c r="H40" s="107">
        <f t="shared" si="2"/>
        <v>0.8571428571428571</v>
      </c>
      <c r="I40" s="32">
        <v>9</v>
      </c>
      <c r="J40" s="107">
        <f t="shared" si="3"/>
        <v>0.40909090909090912</v>
      </c>
      <c r="K40" s="31">
        <v>10</v>
      </c>
      <c r="L40" s="107">
        <f t="shared" si="4"/>
        <v>0.55555555555555558</v>
      </c>
      <c r="M40" s="103">
        <v>8</v>
      </c>
      <c r="N40" s="107">
        <f t="shared" si="5"/>
        <v>0.38095238095238093</v>
      </c>
      <c r="O40" s="107">
        <f t="shared" si="6"/>
        <v>0.56553631553631545</v>
      </c>
    </row>
    <row r="41" spans="1:15" ht="24.95" customHeight="1">
      <c r="A41" s="32">
        <v>36</v>
      </c>
      <c r="B41" s="31" t="s">
        <v>876</v>
      </c>
      <c r="C41" s="32">
        <v>19</v>
      </c>
      <c r="D41" s="107">
        <f t="shared" si="0"/>
        <v>0.90476190476190477</v>
      </c>
      <c r="E41" s="32">
        <v>19</v>
      </c>
      <c r="F41" s="107">
        <f t="shared" si="1"/>
        <v>0.90476190476190477</v>
      </c>
      <c r="G41" s="32">
        <v>21</v>
      </c>
      <c r="H41" s="107">
        <f t="shared" si="2"/>
        <v>1</v>
      </c>
      <c r="I41" s="32">
        <v>18</v>
      </c>
      <c r="J41" s="107">
        <f t="shared" si="3"/>
        <v>0.81818181818181823</v>
      </c>
      <c r="K41" s="31">
        <v>17</v>
      </c>
      <c r="L41" s="107">
        <f t="shared" si="4"/>
        <v>0.94444444444444442</v>
      </c>
      <c r="M41" s="103">
        <v>14</v>
      </c>
      <c r="N41" s="107">
        <f t="shared" si="5"/>
        <v>0.66666666666666663</v>
      </c>
      <c r="O41" s="107">
        <f t="shared" si="6"/>
        <v>0.87313612313612321</v>
      </c>
    </row>
    <row r="42" spans="1:15" ht="24.95" customHeight="1">
      <c r="A42" s="32">
        <v>37</v>
      </c>
      <c r="B42" s="31" t="s">
        <v>877</v>
      </c>
      <c r="C42" s="32">
        <v>18</v>
      </c>
      <c r="D42" s="107">
        <f t="shared" si="0"/>
        <v>0.8571428571428571</v>
      </c>
      <c r="E42" s="32">
        <v>19</v>
      </c>
      <c r="F42" s="107">
        <f t="shared" si="1"/>
        <v>0.90476190476190477</v>
      </c>
      <c r="G42" s="32">
        <v>16</v>
      </c>
      <c r="H42" s="107">
        <f t="shared" si="2"/>
        <v>0.76190476190476186</v>
      </c>
      <c r="I42" s="32">
        <v>19</v>
      </c>
      <c r="J42" s="107">
        <f t="shared" si="3"/>
        <v>0.86363636363636365</v>
      </c>
      <c r="K42" s="31">
        <v>16</v>
      </c>
      <c r="L42" s="107">
        <f t="shared" si="4"/>
        <v>0.88888888888888884</v>
      </c>
      <c r="M42" s="103">
        <v>15</v>
      </c>
      <c r="N42" s="107">
        <f t="shared" si="5"/>
        <v>0.7142857142857143</v>
      </c>
      <c r="O42" s="107">
        <f t="shared" si="6"/>
        <v>0.83177008177008183</v>
      </c>
    </row>
    <row r="43" spans="1:15" ht="24.95" customHeight="1">
      <c r="A43" s="32">
        <v>38</v>
      </c>
      <c r="B43" s="31" t="s">
        <v>878</v>
      </c>
      <c r="C43" s="32">
        <v>13</v>
      </c>
      <c r="D43" s="107">
        <f t="shared" si="0"/>
        <v>0.61904761904761907</v>
      </c>
      <c r="E43" s="32">
        <v>14</v>
      </c>
      <c r="F43" s="107">
        <f t="shared" si="1"/>
        <v>0.66666666666666663</v>
      </c>
      <c r="G43" s="32">
        <v>16</v>
      </c>
      <c r="H43" s="107">
        <f t="shared" si="2"/>
        <v>0.76190476190476186</v>
      </c>
      <c r="I43" s="32">
        <v>15</v>
      </c>
      <c r="J43" s="107">
        <f t="shared" si="3"/>
        <v>0.68181818181818177</v>
      </c>
      <c r="K43" s="31">
        <v>14</v>
      </c>
      <c r="L43" s="107">
        <f t="shared" si="4"/>
        <v>0.77777777777777779</v>
      </c>
      <c r="M43" s="103">
        <v>11</v>
      </c>
      <c r="N43" s="107">
        <f t="shared" si="5"/>
        <v>0.52380952380952384</v>
      </c>
      <c r="O43" s="107">
        <f t="shared" si="6"/>
        <v>0.67183742183742179</v>
      </c>
    </row>
    <row r="44" spans="1:15" ht="24.95" customHeight="1">
      <c r="A44" s="32">
        <v>39</v>
      </c>
      <c r="B44" s="58" t="s">
        <v>879</v>
      </c>
      <c r="C44" s="32">
        <v>0</v>
      </c>
      <c r="D44" s="107">
        <f t="shared" si="0"/>
        <v>0</v>
      </c>
      <c r="E44" s="32">
        <v>0</v>
      </c>
      <c r="F44" s="107">
        <f t="shared" si="1"/>
        <v>0</v>
      </c>
      <c r="H44" s="107">
        <f t="shared" si="2"/>
        <v>0</v>
      </c>
      <c r="I44" s="32"/>
      <c r="J44" s="107">
        <f t="shared" si="3"/>
        <v>0</v>
      </c>
      <c r="K44" s="31">
        <v>0</v>
      </c>
      <c r="L44" s="107">
        <f t="shared" si="4"/>
        <v>0</v>
      </c>
      <c r="M44" s="103">
        <v>0</v>
      </c>
      <c r="N44" s="107">
        <f t="shared" si="5"/>
        <v>0</v>
      </c>
      <c r="O44" s="107">
        <f t="shared" si="6"/>
        <v>0</v>
      </c>
    </row>
    <row r="45" spans="1:15" ht="24.95" customHeight="1">
      <c r="A45" s="32">
        <v>40</v>
      </c>
      <c r="B45" s="31" t="s">
        <v>880</v>
      </c>
      <c r="C45" s="32">
        <v>19</v>
      </c>
      <c r="D45" s="107">
        <f t="shared" si="0"/>
        <v>0.90476190476190477</v>
      </c>
      <c r="E45" s="32">
        <v>20</v>
      </c>
      <c r="F45" s="107">
        <f t="shared" si="1"/>
        <v>0.95238095238095233</v>
      </c>
      <c r="G45" s="32">
        <v>18</v>
      </c>
      <c r="H45" s="107">
        <f t="shared" si="2"/>
        <v>0.8571428571428571</v>
      </c>
      <c r="I45" s="32">
        <v>21</v>
      </c>
      <c r="J45" s="107">
        <f t="shared" si="3"/>
        <v>0.95454545454545459</v>
      </c>
      <c r="K45" s="31">
        <v>17</v>
      </c>
      <c r="L45" s="107">
        <f t="shared" si="4"/>
        <v>0.94444444444444442</v>
      </c>
      <c r="M45" s="103">
        <v>17</v>
      </c>
      <c r="N45" s="107">
        <f t="shared" si="5"/>
        <v>0.80952380952380953</v>
      </c>
      <c r="O45" s="107">
        <f t="shared" si="6"/>
        <v>0.90379990379990371</v>
      </c>
    </row>
    <row r="46" spans="1:15" ht="24.95" customHeight="1">
      <c r="A46" s="32">
        <v>41</v>
      </c>
      <c r="B46" s="31" t="s">
        <v>881</v>
      </c>
      <c r="C46" s="32">
        <v>21</v>
      </c>
      <c r="D46" s="107">
        <f t="shared" si="0"/>
        <v>1</v>
      </c>
      <c r="E46" s="32">
        <v>20</v>
      </c>
      <c r="F46" s="107">
        <f t="shared" si="1"/>
        <v>0.95238095238095233</v>
      </c>
      <c r="G46" s="32">
        <v>19</v>
      </c>
      <c r="H46" s="107">
        <f t="shared" si="2"/>
        <v>0.90476190476190477</v>
      </c>
      <c r="I46" s="32">
        <v>21</v>
      </c>
      <c r="J46" s="107">
        <f t="shared" si="3"/>
        <v>0.95454545454545459</v>
      </c>
      <c r="K46" s="31">
        <v>18</v>
      </c>
      <c r="L46" s="107">
        <f t="shared" si="4"/>
        <v>1</v>
      </c>
      <c r="M46" s="103">
        <v>21</v>
      </c>
      <c r="N46" s="107">
        <f t="shared" si="5"/>
        <v>1</v>
      </c>
      <c r="O46" s="107">
        <f t="shared" si="6"/>
        <v>0.9686147186147186</v>
      </c>
    </row>
    <row r="47" spans="1:15" ht="24.95" customHeight="1">
      <c r="A47" s="32">
        <v>42</v>
      </c>
      <c r="B47" s="31" t="s">
        <v>882</v>
      </c>
      <c r="C47" s="32">
        <v>15</v>
      </c>
      <c r="D47" s="107">
        <f t="shared" si="0"/>
        <v>0.7142857142857143</v>
      </c>
      <c r="E47" s="32">
        <v>16</v>
      </c>
      <c r="F47" s="107">
        <f t="shared" si="1"/>
        <v>0.76190476190476186</v>
      </c>
      <c r="G47" s="32">
        <v>19</v>
      </c>
      <c r="H47" s="107">
        <f t="shared" si="2"/>
        <v>0.90476190476190477</v>
      </c>
      <c r="I47" s="32">
        <v>16</v>
      </c>
      <c r="J47" s="107">
        <f t="shared" si="3"/>
        <v>0.72727272727272729</v>
      </c>
      <c r="K47" s="31">
        <v>15</v>
      </c>
      <c r="L47" s="107">
        <f t="shared" si="4"/>
        <v>0.83333333333333337</v>
      </c>
      <c r="M47" s="103">
        <v>13</v>
      </c>
      <c r="N47" s="107">
        <f t="shared" si="5"/>
        <v>0.61904761904761907</v>
      </c>
      <c r="O47" s="107">
        <f t="shared" si="6"/>
        <v>0.76010101010101006</v>
      </c>
    </row>
    <row r="48" spans="1:15" ht="24.95" customHeight="1">
      <c r="A48" s="32">
        <v>43</v>
      </c>
      <c r="B48" s="31" t="s">
        <v>883</v>
      </c>
      <c r="C48" s="32">
        <v>18</v>
      </c>
      <c r="D48" s="107">
        <f t="shared" si="0"/>
        <v>0.8571428571428571</v>
      </c>
      <c r="E48" s="32">
        <v>15</v>
      </c>
      <c r="F48" s="107">
        <f t="shared" si="1"/>
        <v>0.7142857142857143</v>
      </c>
      <c r="G48" s="32">
        <v>15</v>
      </c>
      <c r="H48" s="107">
        <f t="shared" si="2"/>
        <v>0.7142857142857143</v>
      </c>
      <c r="I48" s="32">
        <v>16</v>
      </c>
      <c r="J48" s="107">
        <f t="shared" si="3"/>
        <v>0.72727272727272729</v>
      </c>
      <c r="K48" s="31">
        <v>15</v>
      </c>
      <c r="L48" s="107">
        <f t="shared" si="4"/>
        <v>0.83333333333333337</v>
      </c>
      <c r="M48" s="103">
        <v>14</v>
      </c>
      <c r="N48" s="107">
        <f t="shared" si="5"/>
        <v>0.66666666666666663</v>
      </c>
      <c r="O48" s="107">
        <f t="shared" si="6"/>
        <v>0.75216450216450215</v>
      </c>
    </row>
    <row r="49" spans="1:15" ht="24.95" customHeight="1">
      <c r="A49" s="32">
        <v>44</v>
      </c>
      <c r="B49" s="31" t="s">
        <v>884</v>
      </c>
      <c r="C49" s="32">
        <v>14</v>
      </c>
      <c r="D49" s="107">
        <f t="shared" si="0"/>
        <v>0.66666666666666663</v>
      </c>
      <c r="E49" s="32">
        <v>14</v>
      </c>
      <c r="F49" s="107">
        <f t="shared" si="1"/>
        <v>0.66666666666666663</v>
      </c>
      <c r="G49" s="32">
        <v>15</v>
      </c>
      <c r="H49" s="107">
        <f t="shared" si="2"/>
        <v>0.7142857142857143</v>
      </c>
      <c r="I49" s="32">
        <v>6</v>
      </c>
      <c r="J49" s="107">
        <f t="shared" si="3"/>
        <v>0.27272727272727271</v>
      </c>
      <c r="K49" s="31">
        <v>8</v>
      </c>
      <c r="L49" s="107">
        <f t="shared" si="4"/>
        <v>0.44444444444444442</v>
      </c>
      <c r="M49" s="103">
        <v>6</v>
      </c>
      <c r="N49" s="107">
        <f t="shared" si="5"/>
        <v>0.2857142857142857</v>
      </c>
      <c r="O49" s="107">
        <f t="shared" si="6"/>
        <v>0.50841750841750832</v>
      </c>
    </row>
    <row r="50" spans="1:15" ht="24.95" customHeight="1">
      <c r="A50" s="32">
        <v>45</v>
      </c>
      <c r="B50" s="31" t="s">
        <v>885</v>
      </c>
      <c r="C50" s="32">
        <v>0</v>
      </c>
      <c r="D50" s="107">
        <f t="shared" si="0"/>
        <v>0</v>
      </c>
      <c r="E50" s="32">
        <v>1</v>
      </c>
      <c r="F50" s="107">
        <f t="shared" si="1"/>
        <v>4.7619047619047616E-2</v>
      </c>
      <c r="G50" s="32">
        <v>0</v>
      </c>
      <c r="H50" s="107">
        <f t="shared" si="2"/>
        <v>0</v>
      </c>
      <c r="I50" s="32">
        <v>0</v>
      </c>
      <c r="J50" s="107">
        <f t="shared" si="3"/>
        <v>0</v>
      </c>
      <c r="K50" s="31">
        <v>0</v>
      </c>
      <c r="L50" s="107">
        <f t="shared" si="4"/>
        <v>0</v>
      </c>
      <c r="M50" s="103">
        <v>0</v>
      </c>
      <c r="N50" s="107">
        <f t="shared" si="5"/>
        <v>0</v>
      </c>
      <c r="O50" s="107">
        <f t="shared" si="6"/>
        <v>7.9365079365079361E-3</v>
      </c>
    </row>
    <row r="51" spans="1:15" ht="24.95" customHeight="1">
      <c r="A51" s="32">
        <v>46</v>
      </c>
      <c r="B51" s="31" t="s">
        <v>886</v>
      </c>
      <c r="C51" s="32">
        <v>3</v>
      </c>
      <c r="D51" s="107">
        <f t="shared" si="0"/>
        <v>0.14285714285714285</v>
      </c>
      <c r="E51" s="32">
        <v>3</v>
      </c>
      <c r="F51" s="107">
        <f t="shared" si="1"/>
        <v>0.14285714285714285</v>
      </c>
      <c r="G51" s="32">
        <v>2</v>
      </c>
      <c r="H51" s="107">
        <f t="shared" si="2"/>
        <v>9.5238095238095233E-2</v>
      </c>
      <c r="I51" s="32">
        <v>5</v>
      </c>
      <c r="J51" s="107">
        <f t="shared" si="3"/>
        <v>0.22727272727272727</v>
      </c>
      <c r="K51" s="31">
        <v>3</v>
      </c>
      <c r="L51" s="107">
        <f t="shared" si="4"/>
        <v>0.16666666666666666</v>
      </c>
      <c r="M51" s="103">
        <v>1</v>
      </c>
      <c r="N51" s="107">
        <f t="shared" si="5"/>
        <v>4.7619047619047616E-2</v>
      </c>
      <c r="O51" s="107">
        <f t="shared" si="6"/>
        <v>0.13708513708513706</v>
      </c>
    </row>
    <row r="52" spans="1:15" ht="24.95" customHeight="1">
      <c r="A52" s="32">
        <v>47</v>
      </c>
      <c r="B52" s="31" t="s">
        <v>887</v>
      </c>
      <c r="C52" s="32">
        <v>17</v>
      </c>
      <c r="D52" s="107">
        <f t="shared" si="0"/>
        <v>0.80952380952380953</v>
      </c>
      <c r="E52" s="32">
        <v>17</v>
      </c>
      <c r="F52" s="107">
        <f t="shared" si="1"/>
        <v>0.80952380952380953</v>
      </c>
      <c r="G52" s="32">
        <v>16</v>
      </c>
      <c r="H52" s="107">
        <f t="shared" si="2"/>
        <v>0.76190476190476186</v>
      </c>
      <c r="I52" s="32">
        <v>16</v>
      </c>
      <c r="J52" s="107">
        <f t="shared" si="3"/>
        <v>0.72727272727272729</v>
      </c>
      <c r="K52" s="31">
        <v>17</v>
      </c>
      <c r="L52" s="107">
        <f t="shared" si="4"/>
        <v>0.94444444444444442</v>
      </c>
      <c r="M52" s="103">
        <v>13</v>
      </c>
      <c r="N52" s="107">
        <f t="shared" si="5"/>
        <v>0.61904761904761907</v>
      </c>
      <c r="O52" s="107">
        <f t="shared" si="6"/>
        <v>0.77861952861952854</v>
      </c>
    </row>
    <row r="53" spans="1:15" ht="24.95" customHeight="1">
      <c r="A53" s="32">
        <v>48</v>
      </c>
      <c r="B53" s="31" t="s">
        <v>888</v>
      </c>
      <c r="C53" s="32">
        <v>13</v>
      </c>
      <c r="D53" s="107">
        <f t="shared" si="0"/>
        <v>0.61904761904761907</v>
      </c>
      <c r="E53" s="32">
        <v>14</v>
      </c>
      <c r="F53" s="107">
        <f t="shared" si="1"/>
        <v>0.66666666666666663</v>
      </c>
      <c r="G53" s="32">
        <v>11</v>
      </c>
      <c r="H53" s="107">
        <f t="shared" si="2"/>
        <v>0.52380952380952384</v>
      </c>
      <c r="I53" s="32">
        <v>8</v>
      </c>
      <c r="J53" s="107">
        <f t="shared" si="3"/>
        <v>0.36363636363636365</v>
      </c>
      <c r="K53" s="31">
        <v>9</v>
      </c>
      <c r="L53" s="107">
        <f t="shared" si="4"/>
        <v>0.5</v>
      </c>
      <c r="M53" s="103">
        <v>6</v>
      </c>
      <c r="N53" s="107">
        <f t="shared" si="5"/>
        <v>0.2857142857142857</v>
      </c>
      <c r="O53" s="107">
        <f t="shared" si="6"/>
        <v>0.49314574314574311</v>
      </c>
    </row>
    <row r="54" spans="1:15" ht="24.95" customHeight="1">
      <c r="A54" s="32">
        <v>49</v>
      </c>
      <c r="B54" s="31" t="s">
        <v>889</v>
      </c>
      <c r="C54" s="32">
        <v>16</v>
      </c>
      <c r="D54" s="107">
        <f t="shared" si="0"/>
        <v>0.76190476190476186</v>
      </c>
      <c r="E54" s="32">
        <v>17</v>
      </c>
      <c r="F54" s="107">
        <f t="shared" si="1"/>
        <v>0.80952380952380953</v>
      </c>
      <c r="G54" s="32">
        <v>15</v>
      </c>
      <c r="H54" s="107">
        <f t="shared" si="2"/>
        <v>0.7142857142857143</v>
      </c>
      <c r="I54" s="32">
        <v>18</v>
      </c>
      <c r="J54" s="107">
        <f t="shared" si="3"/>
        <v>0.81818181818181823</v>
      </c>
      <c r="K54" s="31">
        <v>15</v>
      </c>
      <c r="L54" s="107">
        <f t="shared" si="4"/>
        <v>0.83333333333333337</v>
      </c>
      <c r="M54" s="103">
        <v>10</v>
      </c>
      <c r="N54" s="107">
        <f t="shared" si="5"/>
        <v>0.47619047619047616</v>
      </c>
      <c r="O54" s="107">
        <f t="shared" si="6"/>
        <v>0.73556998556998554</v>
      </c>
    </row>
    <row r="55" spans="1:15" ht="24.95" customHeight="1">
      <c r="A55" s="32">
        <v>50</v>
      </c>
      <c r="B55" s="31" t="s">
        <v>890</v>
      </c>
      <c r="C55" s="32">
        <v>13</v>
      </c>
      <c r="D55" s="107">
        <f t="shared" si="0"/>
        <v>0.61904761904761907</v>
      </c>
      <c r="E55" s="32">
        <v>13</v>
      </c>
      <c r="F55" s="107">
        <f t="shared" si="1"/>
        <v>0.61904761904761907</v>
      </c>
      <c r="G55" s="32">
        <v>11</v>
      </c>
      <c r="H55" s="107">
        <f t="shared" si="2"/>
        <v>0.52380952380952384</v>
      </c>
      <c r="I55" s="32">
        <v>13</v>
      </c>
      <c r="J55" s="107">
        <f t="shared" si="3"/>
        <v>0.59090909090909094</v>
      </c>
      <c r="K55" s="31">
        <v>11</v>
      </c>
      <c r="L55" s="107">
        <f t="shared" si="4"/>
        <v>0.61111111111111116</v>
      </c>
      <c r="M55" s="103">
        <v>13</v>
      </c>
      <c r="N55" s="107">
        <f t="shared" si="5"/>
        <v>0.61904761904761907</v>
      </c>
      <c r="O55" s="107">
        <f t="shared" si="6"/>
        <v>0.59716209716209712</v>
      </c>
    </row>
    <row r="56" spans="1:15" ht="24.95" customHeight="1">
      <c r="A56" s="32">
        <v>51</v>
      </c>
      <c r="B56" s="31" t="s">
        <v>891</v>
      </c>
      <c r="C56" s="32">
        <v>16</v>
      </c>
      <c r="D56" s="107">
        <f t="shared" si="0"/>
        <v>0.76190476190476186</v>
      </c>
      <c r="E56" s="32">
        <v>15</v>
      </c>
      <c r="F56" s="107">
        <f t="shared" si="1"/>
        <v>0.7142857142857143</v>
      </c>
      <c r="G56" s="32">
        <v>12</v>
      </c>
      <c r="H56" s="107">
        <f t="shared" si="2"/>
        <v>0.5714285714285714</v>
      </c>
      <c r="I56" s="32">
        <v>16</v>
      </c>
      <c r="J56" s="107">
        <f t="shared" si="3"/>
        <v>0.72727272727272729</v>
      </c>
      <c r="K56" s="31">
        <v>15</v>
      </c>
      <c r="L56" s="107">
        <f t="shared" si="4"/>
        <v>0.83333333333333337</v>
      </c>
      <c r="M56" s="103">
        <v>13</v>
      </c>
      <c r="N56" s="107">
        <f t="shared" si="5"/>
        <v>0.61904761904761907</v>
      </c>
      <c r="O56" s="107">
        <f t="shared" si="6"/>
        <v>0.70454545454545459</v>
      </c>
    </row>
    <row r="57" spans="1:15" ht="24.95" customHeight="1">
      <c r="A57" s="32">
        <v>52</v>
      </c>
      <c r="B57" s="31" t="s">
        <v>892</v>
      </c>
      <c r="C57" s="32">
        <v>16</v>
      </c>
      <c r="D57" s="107">
        <f t="shared" si="0"/>
        <v>0.76190476190476186</v>
      </c>
      <c r="E57" s="32">
        <v>15</v>
      </c>
      <c r="F57" s="107">
        <f t="shared" si="1"/>
        <v>0.7142857142857143</v>
      </c>
      <c r="G57" s="32">
        <v>14</v>
      </c>
      <c r="H57" s="107">
        <f t="shared" si="2"/>
        <v>0.66666666666666663</v>
      </c>
      <c r="I57" s="32">
        <v>14</v>
      </c>
      <c r="J57" s="107">
        <f t="shared" si="3"/>
        <v>0.63636363636363635</v>
      </c>
      <c r="K57" s="31">
        <v>16</v>
      </c>
      <c r="L57" s="107">
        <f t="shared" si="4"/>
        <v>0.88888888888888884</v>
      </c>
      <c r="M57" s="103">
        <v>8</v>
      </c>
      <c r="N57" s="107">
        <f t="shared" si="5"/>
        <v>0.38095238095238093</v>
      </c>
      <c r="O57" s="107">
        <f t="shared" si="6"/>
        <v>0.6748436748436748</v>
      </c>
    </row>
    <row r="58" spans="1:15" ht="24.95" customHeight="1">
      <c r="A58" s="32">
        <v>53</v>
      </c>
      <c r="B58" s="31" t="s">
        <v>893</v>
      </c>
      <c r="C58" s="32">
        <v>8</v>
      </c>
      <c r="D58" s="107">
        <f t="shared" si="0"/>
        <v>0.38095238095238093</v>
      </c>
      <c r="E58" s="32">
        <v>8</v>
      </c>
      <c r="F58" s="107">
        <f t="shared" si="1"/>
        <v>0.38095238095238093</v>
      </c>
      <c r="G58" s="32">
        <v>14</v>
      </c>
      <c r="H58" s="107">
        <f t="shared" si="2"/>
        <v>0.66666666666666663</v>
      </c>
      <c r="I58" s="32">
        <v>10</v>
      </c>
      <c r="J58" s="107">
        <f t="shared" si="3"/>
        <v>0.45454545454545453</v>
      </c>
      <c r="K58" s="31">
        <v>11</v>
      </c>
      <c r="L58" s="107">
        <f t="shared" si="4"/>
        <v>0.61111111111111116</v>
      </c>
      <c r="M58" s="103">
        <v>15</v>
      </c>
      <c r="N58" s="107">
        <f t="shared" si="5"/>
        <v>0.7142857142857143</v>
      </c>
      <c r="O58" s="107">
        <f t="shared" si="6"/>
        <v>0.53475228475228476</v>
      </c>
    </row>
    <row r="59" spans="1:15" ht="24.95" customHeight="1">
      <c r="A59" s="32">
        <v>54</v>
      </c>
      <c r="B59" s="31" t="s">
        <v>894</v>
      </c>
      <c r="C59" s="32">
        <v>19</v>
      </c>
      <c r="D59" s="107">
        <f t="shared" si="0"/>
        <v>0.90476190476190477</v>
      </c>
      <c r="E59" s="32">
        <v>20</v>
      </c>
      <c r="F59" s="107">
        <f t="shared" si="1"/>
        <v>0.95238095238095233</v>
      </c>
      <c r="G59" s="32">
        <v>14</v>
      </c>
      <c r="H59" s="107">
        <f t="shared" si="2"/>
        <v>0.66666666666666663</v>
      </c>
      <c r="I59" s="32">
        <v>16</v>
      </c>
      <c r="J59" s="107">
        <f t="shared" si="3"/>
        <v>0.72727272727272729</v>
      </c>
      <c r="K59" s="31">
        <v>17</v>
      </c>
      <c r="L59" s="107">
        <f t="shared" si="4"/>
        <v>0.94444444444444442</v>
      </c>
      <c r="M59" s="103">
        <v>14</v>
      </c>
      <c r="N59" s="107">
        <f t="shared" si="5"/>
        <v>0.66666666666666663</v>
      </c>
      <c r="O59" s="107">
        <f t="shared" si="6"/>
        <v>0.81036556036556051</v>
      </c>
    </row>
    <row r="60" spans="1:15" ht="24.95" customHeight="1">
      <c r="A60" s="32">
        <v>55</v>
      </c>
      <c r="B60" s="31" t="s">
        <v>895</v>
      </c>
      <c r="C60" s="32">
        <v>20</v>
      </c>
      <c r="D60" s="107">
        <f t="shared" si="0"/>
        <v>0.95238095238095233</v>
      </c>
      <c r="E60" s="32">
        <v>20</v>
      </c>
      <c r="F60" s="107">
        <f t="shared" si="1"/>
        <v>0.95238095238095233</v>
      </c>
      <c r="G60" s="32">
        <v>15</v>
      </c>
      <c r="H60" s="107">
        <f t="shared" si="2"/>
        <v>0.7142857142857143</v>
      </c>
      <c r="I60" s="32">
        <v>19</v>
      </c>
      <c r="J60" s="107">
        <f t="shared" si="3"/>
        <v>0.86363636363636365</v>
      </c>
      <c r="K60" s="31">
        <v>16</v>
      </c>
      <c r="L60" s="107">
        <f t="shared" si="4"/>
        <v>0.88888888888888884</v>
      </c>
      <c r="M60" s="103">
        <v>15</v>
      </c>
      <c r="N60" s="107">
        <f t="shared" si="5"/>
        <v>0.7142857142857143</v>
      </c>
      <c r="O60" s="107">
        <f t="shared" si="6"/>
        <v>0.84764309764309764</v>
      </c>
    </row>
    <row r="61" spans="1:15" ht="24.95" customHeight="1">
      <c r="A61" s="32">
        <v>56</v>
      </c>
      <c r="B61" s="31" t="s">
        <v>896</v>
      </c>
      <c r="C61" s="32">
        <v>21</v>
      </c>
      <c r="D61" s="107">
        <f t="shared" si="0"/>
        <v>1</v>
      </c>
      <c r="E61" s="32">
        <v>20</v>
      </c>
      <c r="F61" s="107">
        <f t="shared" si="1"/>
        <v>0.95238095238095233</v>
      </c>
      <c r="G61" s="32">
        <v>17</v>
      </c>
      <c r="H61" s="107">
        <f t="shared" si="2"/>
        <v>0.80952380952380953</v>
      </c>
      <c r="I61" s="32">
        <v>21</v>
      </c>
      <c r="J61" s="107">
        <f t="shared" si="3"/>
        <v>0.95454545454545459</v>
      </c>
      <c r="K61" s="31">
        <v>17</v>
      </c>
      <c r="L61" s="107">
        <f t="shared" si="4"/>
        <v>0.94444444444444442</v>
      </c>
      <c r="M61" s="103">
        <v>7</v>
      </c>
      <c r="N61" s="107">
        <f t="shared" si="5"/>
        <v>0.33333333333333331</v>
      </c>
      <c r="O61" s="107">
        <f t="shared" si="6"/>
        <v>0.83237133237133232</v>
      </c>
    </row>
    <row r="62" spans="1:15" ht="24.95" customHeight="1">
      <c r="A62" s="32">
        <v>57</v>
      </c>
      <c r="B62" s="31" t="s">
        <v>897</v>
      </c>
      <c r="C62" s="32">
        <v>12</v>
      </c>
      <c r="D62" s="107">
        <f t="shared" si="0"/>
        <v>0.5714285714285714</v>
      </c>
      <c r="E62" s="32">
        <v>13</v>
      </c>
      <c r="F62" s="107">
        <f t="shared" si="1"/>
        <v>0.61904761904761907</v>
      </c>
      <c r="G62" s="32">
        <v>19</v>
      </c>
      <c r="H62" s="107">
        <f t="shared" si="2"/>
        <v>0.90476190476190477</v>
      </c>
      <c r="I62" s="32">
        <v>10</v>
      </c>
      <c r="J62" s="107">
        <f t="shared" si="3"/>
        <v>0.45454545454545453</v>
      </c>
      <c r="K62" s="31">
        <v>9</v>
      </c>
      <c r="L62" s="107">
        <f t="shared" si="4"/>
        <v>0.5</v>
      </c>
      <c r="M62" s="103">
        <v>17</v>
      </c>
      <c r="N62" s="107">
        <f t="shared" si="5"/>
        <v>0.80952380952380953</v>
      </c>
      <c r="O62" s="107">
        <f t="shared" si="6"/>
        <v>0.64321789321789324</v>
      </c>
    </row>
    <row r="63" spans="1:15" ht="24.95" customHeight="1">
      <c r="A63" s="32">
        <v>58</v>
      </c>
      <c r="B63" s="31" t="s">
        <v>898</v>
      </c>
      <c r="C63" s="32">
        <v>21</v>
      </c>
      <c r="D63" s="107">
        <f t="shared" si="0"/>
        <v>1</v>
      </c>
      <c r="E63" s="32">
        <v>21</v>
      </c>
      <c r="F63" s="107">
        <f t="shared" si="1"/>
        <v>1</v>
      </c>
      <c r="G63" s="32">
        <v>13</v>
      </c>
      <c r="H63" s="107">
        <f t="shared" si="2"/>
        <v>0.61904761904761907</v>
      </c>
      <c r="I63" s="32">
        <v>20</v>
      </c>
      <c r="J63" s="107">
        <f t="shared" si="3"/>
        <v>0.90909090909090906</v>
      </c>
      <c r="K63" s="31">
        <v>16</v>
      </c>
      <c r="L63" s="107">
        <f t="shared" si="4"/>
        <v>0.88888888888888884</v>
      </c>
      <c r="M63" s="103">
        <v>17</v>
      </c>
      <c r="N63" s="107">
        <f t="shared" si="5"/>
        <v>0.80952380952380953</v>
      </c>
      <c r="O63" s="107">
        <f t="shared" si="6"/>
        <v>0.87109187109187103</v>
      </c>
    </row>
    <row r="64" spans="1:15" ht="24.95" customHeight="1">
      <c r="A64" s="32">
        <v>59</v>
      </c>
      <c r="B64" s="31" t="s">
        <v>899</v>
      </c>
      <c r="C64" s="32">
        <v>0</v>
      </c>
      <c r="D64" s="107">
        <f t="shared" si="0"/>
        <v>0</v>
      </c>
      <c r="E64" s="32">
        <v>0</v>
      </c>
      <c r="F64" s="107">
        <f t="shared" si="1"/>
        <v>0</v>
      </c>
      <c r="G64" s="32">
        <v>1</v>
      </c>
      <c r="H64" s="107">
        <f t="shared" si="2"/>
        <v>4.7619047619047616E-2</v>
      </c>
      <c r="I64" s="32">
        <v>0</v>
      </c>
      <c r="J64" s="107">
        <f t="shared" si="3"/>
        <v>0</v>
      </c>
      <c r="K64" s="31">
        <v>0</v>
      </c>
      <c r="L64" s="107">
        <f t="shared" si="4"/>
        <v>0</v>
      </c>
      <c r="M64" s="103">
        <v>0</v>
      </c>
      <c r="N64" s="107">
        <f t="shared" si="5"/>
        <v>0</v>
      </c>
      <c r="O64" s="107">
        <f t="shared" si="6"/>
        <v>7.9365079365079361E-3</v>
      </c>
    </row>
    <row r="65" spans="1:15" ht="24.95" customHeight="1">
      <c r="A65" s="32">
        <v>60</v>
      </c>
      <c r="B65" s="31" t="s">
        <v>900</v>
      </c>
      <c r="C65" s="32">
        <v>9</v>
      </c>
      <c r="D65" s="107">
        <f t="shared" si="0"/>
        <v>0.42857142857142855</v>
      </c>
      <c r="E65" s="32">
        <v>7</v>
      </c>
      <c r="F65" s="107">
        <f t="shared" si="1"/>
        <v>0.33333333333333331</v>
      </c>
      <c r="G65" s="32">
        <v>6</v>
      </c>
      <c r="H65" s="107">
        <f t="shared" si="2"/>
        <v>0.2857142857142857</v>
      </c>
      <c r="I65" s="32">
        <v>6</v>
      </c>
      <c r="J65" s="107">
        <f t="shared" si="3"/>
        <v>0.27272727272727271</v>
      </c>
      <c r="K65" s="31">
        <v>6</v>
      </c>
      <c r="L65" s="107">
        <f t="shared" si="4"/>
        <v>0.33333333333333331</v>
      </c>
      <c r="M65" s="103">
        <v>5</v>
      </c>
      <c r="N65" s="107">
        <f t="shared" si="5"/>
        <v>0.23809523809523808</v>
      </c>
      <c r="O65" s="107">
        <f t="shared" si="6"/>
        <v>0.31529581529581524</v>
      </c>
    </row>
    <row r="66" spans="1:15" ht="24.95" customHeight="1">
      <c r="B66" s="110" t="s">
        <v>1071</v>
      </c>
    </row>
  </sheetData>
  <mergeCells count="7">
    <mergeCell ref="A1:N1"/>
    <mergeCell ref="C2:D2"/>
    <mergeCell ref="E2:F2"/>
    <mergeCell ref="G2:H2"/>
    <mergeCell ref="I2:J2"/>
    <mergeCell ref="K2:L2"/>
    <mergeCell ref="M2:N2"/>
  </mergeCells>
  <pageMargins left="0.2" right="0.2" top="0.75" bottom="0.75" header="0.3" footer="0.3"/>
  <pageSetup paperSize="9" scale="62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"/>
  <sheetViews>
    <sheetView workbookViewId="0">
      <selection activeCell="S6" sqref="S6"/>
    </sheetView>
  </sheetViews>
  <sheetFormatPr defaultRowHeight="24.95" customHeight="1"/>
  <cols>
    <col min="1" max="1" width="9.140625" style="10" bestFit="1" customWidth="1"/>
    <col min="2" max="2" width="32" style="9" bestFit="1" customWidth="1"/>
    <col min="3" max="3" width="7.42578125" style="9" customWidth="1"/>
    <col min="4" max="4" width="7.140625" style="108" customWidth="1"/>
    <col min="5" max="5" width="7.85546875" style="90" customWidth="1"/>
    <col min="6" max="6" width="7.42578125" style="108" customWidth="1"/>
    <col min="7" max="7" width="7.5703125" style="90" customWidth="1"/>
    <col min="8" max="8" width="6.5703125" style="108" customWidth="1"/>
    <col min="9" max="9" width="7.42578125" style="9" customWidth="1"/>
    <col min="10" max="10" width="7.42578125" style="108" customWidth="1"/>
    <col min="11" max="11" width="7.28515625" style="9" customWidth="1"/>
    <col min="12" max="12" width="7" style="108" customWidth="1"/>
    <col min="13" max="13" width="6.5703125" style="9" customWidth="1"/>
    <col min="14" max="14" width="7.28515625" style="108" customWidth="1"/>
    <col min="15" max="15" width="6.85546875" style="108" bestFit="1" customWidth="1"/>
    <col min="16" max="16384" width="9.140625" style="9"/>
  </cols>
  <sheetData>
    <row r="1" spans="1:15" ht="24.95" customHeight="1">
      <c r="A1" s="127" t="s">
        <v>779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24.95" customHeight="1">
      <c r="A2" s="63"/>
      <c r="B2" s="6" t="s">
        <v>407</v>
      </c>
      <c r="C2" s="126" t="s">
        <v>1045</v>
      </c>
      <c r="D2" s="126"/>
      <c r="E2" s="126" t="s">
        <v>1050</v>
      </c>
      <c r="F2" s="126"/>
      <c r="G2" s="126" t="s">
        <v>1052</v>
      </c>
      <c r="H2" s="126"/>
      <c r="I2" s="126" t="s">
        <v>1053</v>
      </c>
      <c r="J2" s="126"/>
      <c r="K2" s="126" t="s">
        <v>1051</v>
      </c>
      <c r="L2" s="126"/>
      <c r="M2" s="126" t="s">
        <v>413</v>
      </c>
      <c r="N2" s="126"/>
      <c r="O2" s="65"/>
    </row>
    <row r="3" spans="1:15" ht="24.95" customHeight="1">
      <c r="A3" s="63"/>
      <c r="B3" s="6" t="s">
        <v>1040</v>
      </c>
      <c r="C3" s="64" t="s">
        <v>1049</v>
      </c>
      <c r="D3" s="66" t="s">
        <v>1041</v>
      </c>
      <c r="E3" s="87" t="s">
        <v>1049</v>
      </c>
      <c r="F3" s="66" t="s">
        <v>1041</v>
      </c>
      <c r="G3" s="105" t="s">
        <v>1049</v>
      </c>
      <c r="H3" s="66" t="s">
        <v>1041</v>
      </c>
      <c r="I3" s="64" t="s">
        <v>1049</v>
      </c>
      <c r="J3" s="66" t="s">
        <v>1041</v>
      </c>
      <c r="K3" s="64" t="s">
        <v>1049</v>
      </c>
      <c r="L3" s="67" t="s">
        <v>1041</v>
      </c>
      <c r="M3" s="64" t="s">
        <v>1049</v>
      </c>
      <c r="N3" s="67" t="s">
        <v>1041</v>
      </c>
      <c r="O3" s="65"/>
    </row>
    <row r="4" spans="1:15" ht="24.95" customHeight="1">
      <c r="A4" s="48"/>
      <c r="B4" s="49" t="s">
        <v>1042</v>
      </c>
      <c r="C4" s="68">
        <v>21</v>
      </c>
      <c r="D4" s="69"/>
      <c r="E4" s="68">
        <v>21</v>
      </c>
      <c r="F4" s="69"/>
      <c r="G4" s="68">
        <v>22</v>
      </c>
      <c r="H4" s="69"/>
      <c r="I4" s="100">
        <v>21</v>
      </c>
      <c r="J4" s="70"/>
      <c r="K4" s="68">
        <v>22</v>
      </c>
      <c r="L4" s="71"/>
      <c r="M4" s="68">
        <v>21</v>
      </c>
      <c r="N4" s="71"/>
      <c r="O4" s="113" t="s">
        <v>1043</v>
      </c>
    </row>
    <row r="5" spans="1:15" s="56" customFormat="1" ht="19.5" customHeight="1">
      <c r="A5" s="2" t="s">
        <v>474</v>
      </c>
      <c r="B5" s="31" t="s">
        <v>481</v>
      </c>
      <c r="C5" s="88"/>
      <c r="D5" s="109"/>
      <c r="E5" s="88"/>
      <c r="F5" s="109"/>
      <c r="G5" s="88"/>
      <c r="H5" s="109"/>
      <c r="I5" s="101"/>
      <c r="J5" s="109"/>
      <c r="K5" s="88"/>
      <c r="L5" s="109"/>
      <c r="M5" s="88"/>
      <c r="N5" s="109"/>
      <c r="O5" s="109"/>
    </row>
    <row r="6" spans="1:15" s="27" customFormat="1" ht="24.95" customHeight="1">
      <c r="A6" s="32">
        <v>1</v>
      </c>
      <c r="B6" s="31" t="s">
        <v>901</v>
      </c>
      <c r="C6" s="89">
        <v>15</v>
      </c>
      <c r="D6" s="107">
        <f>C6/21</f>
        <v>0.7142857142857143</v>
      </c>
      <c r="E6" s="89">
        <v>12</v>
      </c>
      <c r="F6" s="107">
        <f>E6/21</f>
        <v>0.5714285714285714</v>
      </c>
      <c r="G6" s="89">
        <v>17</v>
      </c>
      <c r="H6" s="107">
        <f>G6/22</f>
        <v>0.77272727272727271</v>
      </c>
      <c r="I6" s="102">
        <v>13</v>
      </c>
      <c r="J6" s="107">
        <f>I6/21</f>
        <v>0.61904761904761907</v>
      </c>
      <c r="K6" s="89">
        <v>17</v>
      </c>
      <c r="L6" s="107">
        <f>K6/22</f>
        <v>0.77272727272727271</v>
      </c>
      <c r="M6" s="89">
        <v>13</v>
      </c>
      <c r="N6" s="107">
        <f>M6/21</f>
        <v>0.61904761904761907</v>
      </c>
      <c r="O6" s="107">
        <f>(D6+F6+H6+J6+L6+N6)/6</f>
        <v>0.67821067821067815</v>
      </c>
    </row>
    <row r="7" spans="1:15" s="27" customFormat="1" ht="24.95" customHeight="1">
      <c r="A7" s="32">
        <v>2</v>
      </c>
      <c r="B7" s="31" t="s">
        <v>902</v>
      </c>
      <c r="C7" s="89">
        <v>17</v>
      </c>
      <c r="D7" s="107">
        <f t="shared" ref="D7:D70" si="0">C7/21</f>
        <v>0.80952380952380953</v>
      </c>
      <c r="E7" s="89">
        <v>16</v>
      </c>
      <c r="F7" s="107">
        <f t="shared" ref="F7:F70" si="1">E7/21</f>
        <v>0.76190476190476186</v>
      </c>
      <c r="G7" s="89">
        <v>19</v>
      </c>
      <c r="H7" s="107">
        <f t="shared" ref="H7:H70" si="2">G7/22</f>
        <v>0.86363636363636365</v>
      </c>
      <c r="I7" s="102">
        <v>16</v>
      </c>
      <c r="J7" s="107">
        <f t="shared" ref="J7:J70" si="3">I7/21</f>
        <v>0.76190476190476186</v>
      </c>
      <c r="K7" s="89">
        <v>19</v>
      </c>
      <c r="L7" s="107">
        <f t="shared" ref="L7:L70" si="4">K7/22</f>
        <v>0.86363636363636365</v>
      </c>
      <c r="M7" s="89">
        <v>16</v>
      </c>
      <c r="N7" s="107">
        <f t="shared" ref="N7:N70" si="5">M7/21</f>
        <v>0.76190476190476186</v>
      </c>
      <c r="O7" s="107">
        <f t="shared" ref="O7:O70" si="6">(D7+F7+H7+J7+L7+N7)/6</f>
        <v>0.80375180375180377</v>
      </c>
    </row>
    <row r="8" spans="1:15" s="27" customFormat="1" ht="24.95" customHeight="1">
      <c r="A8" s="32">
        <v>3</v>
      </c>
      <c r="B8" s="31" t="s">
        <v>903</v>
      </c>
      <c r="C8" s="89">
        <v>15</v>
      </c>
      <c r="D8" s="107">
        <f t="shared" si="0"/>
        <v>0.7142857142857143</v>
      </c>
      <c r="E8" s="89">
        <v>13</v>
      </c>
      <c r="F8" s="107">
        <f t="shared" si="1"/>
        <v>0.61904761904761907</v>
      </c>
      <c r="G8" s="89">
        <v>16</v>
      </c>
      <c r="H8" s="107">
        <f t="shared" si="2"/>
        <v>0.72727272727272729</v>
      </c>
      <c r="I8" s="102">
        <v>12</v>
      </c>
      <c r="J8" s="107">
        <f t="shared" si="3"/>
        <v>0.5714285714285714</v>
      </c>
      <c r="K8" s="89">
        <v>18</v>
      </c>
      <c r="L8" s="107">
        <f t="shared" si="4"/>
        <v>0.81818181818181823</v>
      </c>
      <c r="M8" s="89">
        <v>12</v>
      </c>
      <c r="N8" s="107">
        <f t="shared" si="5"/>
        <v>0.5714285714285714</v>
      </c>
      <c r="O8" s="107">
        <f t="shared" si="6"/>
        <v>0.67027417027417024</v>
      </c>
    </row>
    <row r="9" spans="1:15" s="27" customFormat="1" ht="24.95" customHeight="1">
      <c r="A9" s="32">
        <v>4</v>
      </c>
      <c r="B9" s="31" t="s">
        <v>904</v>
      </c>
      <c r="C9" s="89">
        <v>16</v>
      </c>
      <c r="D9" s="107">
        <f t="shared" si="0"/>
        <v>0.76190476190476186</v>
      </c>
      <c r="E9" s="89">
        <v>12</v>
      </c>
      <c r="F9" s="107">
        <f t="shared" si="1"/>
        <v>0.5714285714285714</v>
      </c>
      <c r="G9" s="89">
        <v>18</v>
      </c>
      <c r="H9" s="107">
        <f t="shared" si="2"/>
        <v>0.81818181818181823</v>
      </c>
      <c r="I9" s="102">
        <v>11</v>
      </c>
      <c r="J9" s="107">
        <f t="shared" si="3"/>
        <v>0.52380952380952384</v>
      </c>
      <c r="K9" s="89">
        <v>17</v>
      </c>
      <c r="L9" s="107">
        <f t="shared" si="4"/>
        <v>0.77272727272727271</v>
      </c>
      <c r="M9" s="89">
        <v>11</v>
      </c>
      <c r="N9" s="107">
        <f t="shared" si="5"/>
        <v>0.52380952380952384</v>
      </c>
      <c r="O9" s="107">
        <f t="shared" si="6"/>
        <v>0.66197691197691189</v>
      </c>
    </row>
    <row r="10" spans="1:15" s="27" customFormat="1" ht="24.95" customHeight="1">
      <c r="A10" s="32">
        <v>5</v>
      </c>
      <c r="B10" s="31" t="s">
        <v>905</v>
      </c>
      <c r="C10" s="89">
        <v>12</v>
      </c>
      <c r="D10" s="107">
        <f t="shared" si="0"/>
        <v>0.5714285714285714</v>
      </c>
      <c r="E10" s="89">
        <v>11</v>
      </c>
      <c r="F10" s="107">
        <f t="shared" si="1"/>
        <v>0.52380952380952384</v>
      </c>
      <c r="G10" s="89">
        <v>13</v>
      </c>
      <c r="H10" s="107">
        <f t="shared" si="2"/>
        <v>0.59090909090909094</v>
      </c>
      <c r="I10" s="102">
        <v>7</v>
      </c>
      <c r="J10" s="107">
        <f t="shared" si="3"/>
        <v>0.33333333333333331</v>
      </c>
      <c r="K10" s="89">
        <v>13</v>
      </c>
      <c r="L10" s="107">
        <f t="shared" si="4"/>
        <v>0.59090909090909094</v>
      </c>
      <c r="M10" s="89">
        <v>7</v>
      </c>
      <c r="N10" s="107">
        <f t="shared" si="5"/>
        <v>0.33333333333333331</v>
      </c>
      <c r="O10" s="107">
        <f t="shared" si="6"/>
        <v>0.49062049062049068</v>
      </c>
    </row>
    <row r="11" spans="1:15" s="27" customFormat="1" ht="24.95" customHeight="1">
      <c r="A11" s="32">
        <v>6</v>
      </c>
      <c r="B11" s="31" t="s">
        <v>906</v>
      </c>
      <c r="C11" s="89">
        <v>8</v>
      </c>
      <c r="D11" s="107">
        <f t="shared" si="0"/>
        <v>0.38095238095238093</v>
      </c>
      <c r="E11" s="89">
        <v>7</v>
      </c>
      <c r="F11" s="107">
        <f t="shared" si="1"/>
        <v>0.33333333333333331</v>
      </c>
      <c r="G11" s="89">
        <v>9</v>
      </c>
      <c r="H11" s="107">
        <f t="shared" si="2"/>
        <v>0.40909090909090912</v>
      </c>
      <c r="I11" s="102">
        <v>3</v>
      </c>
      <c r="J11" s="107">
        <f t="shared" si="3"/>
        <v>0.14285714285714285</v>
      </c>
      <c r="K11" s="89">
        <v>5</v>
      </c>
      <c r="L11" s="107">
        <f t="shared" si="4"/>
        <v>0.22727272727272727</v>
      </c>
      <c r="M11" s="89">
        <v>3</v>
      </c>
      <c r="N11" s="107">
        <f t="shared" si="5"/>
        <v>0.14285714285714285</v>
      </c>
      <c r="O11" s="107">
        <f t="shared" si="6"/>
        <v>0.27272727272727271</v>
      </c>
    </row>
    <row r="12" spans="1:15" s="27" customFormat="1" ht="24.95" customHeight="1">
      <c r="A12" s="32">
        <v>7</v>
      </c>
      <c r="B12" s="31" t="s">
        <v>907</v>
      </c>
      <c r="C12" s="89">
        <v>16</v>
      </c>
      <c r="D12" s="107">
        <f t="shared" si="0"/>
        <v>0.76190476190476186</v>
      </c>
      <c r="E12" s="89">
        <v>13</v>
      </c>
      <c r="F12" s="107">
        <f t="shared" si="1"/>
        <v>0.61904761904761907</v>
      </c>
      <c r="G12" s="89">
        <v>17</v>
      </c>
      <c r="H12" s="107">
        <f t="shared" si="2"/>
        <v>0.77272727272727271</v>
      </c>
      <c r="I12" s="102">
        <v>10</v>
      </c>
      <c r="J12" s="107">
        <f t="shared" si="3"/>
        <v>0.47619047619047616</v>
      </c>
      <c r="K12" s="89">
        <v>13</v>
      </c>
      <c r="L12" s="107">
        <f t="shared" si="4"/>
        <v>0.59090909090909094</v>
      </c>
      <c r="M12" s="89">
        <v>10</v>
      </c>
      <c r="N12" s="107">
        <f t="shared" si="5"/>
        <v>0.47619047619047616</v>
      </c>
      <c r="O12" s="107">
        <f t="shared" si="6"/>
        <v>0.61616161616161624</v>
      </c>
    </row>
    <row r="13" spans="1:15" s="27" customFormat="1" ht="24.95" customHeight="1">
      <c r="A13" s="32">
        <v>8</v>
      </c>
      <c r="B13" s="31" t="s">
        <v>908</v>
      </c>
      <c r="C13" s="89">
        <v>12</v>
      </c>
      <c r="D13" s="107">
        <f t="shared" si="0"/>
        <v>0.5714285714285714</v>
      </c>
      <c r="E13" s="89">
        <v>12</v>
      </c>
      <c r="F13" s="107">
        <f t="shared" si="1"/>
        <v>0.5714285714285714</v>
      </c>
      <c r="G13" s="89">
        <v>15</v>
      </c>
      <c r="H13" s="107">
        <f t="shared" si="2"/>
        <v>0.68181818181818177</v>
      </c>
      <c r="I13" s="102">
        <v>10</v>
      </c>
      <c r="J13" s="107">
        <f t="shared" si="3"/>
        <v>0.47619047619047616</v>
      </c>
      <c r="K13" s="89">
        <v>14</v>
      </c>
      <c r="L13" s="107">
        <f t="shared" si="4"/>
        <v>0.63636363636363635</v>
      </c>
      <c r="M13" s="89">
        <v>10</v>
      </c>
      <c r="N13" s="107">
        <f t="shared" si="5"/>
        <v>0.47619047619047616</v>
      </c>
      <c r="O13" s="107">
        <f t="shared" si="6"/>
        <v>0.56890331890331891</v>
      </c>
    </row>
    <row r="14" spans="1:15" s="27" customFormat="1" ht="24.95" customHeight="1">
      <c r="A14" s="32">
        <v>9</v>
      </c>
      <c r="B14" s="31" t="s">
        <v>909</v>
      </c>
      <c r="C14" s="89">
        <v>17</v>
      </c>
      <c r="D14" s="107">
        <f t="shared" si="0"/>
        <v>0.80952380952380953</v>
      </c>
      <c r="E14" s="89">
        <v>16</v>
      </c>
      <c r="F14" s="107">
        <f t="shared" si="1"/>
        <v>0.76190476190476186</v>
      </c>
      <c r="G14" s="89">
        <v>18</v>
      </c>
      <c r="H14" s="107">
        <f t="shared" si="2"/>
        <v>0.81818181818181823</v>
      </c>
      <c r="I14" s="102">
        <v>13</v>
      </c>
      <c r="J14" s="107">
        <f t="shared" si="3"/>
        <v>0.61904761904761907</v>
      </c>
      <c r="K14" s="89">
        <v>17</v>
      </c>
      <c r="L14" s="107">
        <f t="shared" si="4"/>
        <v>0.77272727272727271</v>
      </c>
      <c r="M14" s="89">
        <v>13</v>
      </c>
      <c r="N14" s="107">
        <f t="shared" si="5"/>
        <v>0.61904761904761907</v>
      </c>
      <c r="O14" s="107">
        <f t="shared" si="6"/>
        <v>0.73340548340548339</v>
      </c>
    </row>
    <row r="15" spans="1:15" s="27" customFormat="1" ht="24.95" customHeight="1">
      <c r="A15" s="32">
        <v>10</v>
      </c>
      <c r="B15" s="31" t="s">
        <v>910</v>
      </c>
      <c r="C15" s="89">
        <v>9</v>
      </c>
      <c r="D15" s="107">
        <f t="shared" si="0"/>
        <v>0.42857142857142855</v>
      </c>
      <c r="E15" s="89">
        <v>12</v>
      </c>
      <c r="F15" s="107">
        <f t="shared" si="1"/>
        <v>0.5714285714285714</v>
      </c>
      <c r="G15" s="89">
        <v>13</v>
      </c>
      <c r="H15" s="107">
        <f t="shared" si="2"/>
        <v>0.59090909090909094</v>
      </c>
      <c r="I15" s="102">
        <v>7</v>
      </c>
      <c r="J15" s="107">
        <f t="shared" si="3"/>
        <v>0.33333333333333331</v>
      </c>
      <c r="K15" s="89">
        <v>10</v>
      </c>
      <c r="L15" s="107">
        <f t="shared" si="4"/>
        <v>0.45454545454545453</v>
      </c>
      <c r="M15" s="89">
        <v>7</v>
      </c>
      <c r="N15" s="107">
        <f t="shared" si="5"/>
        <v>0.33333333333333331</v>
      </c>
      <c r="O15" s="107">
        <f t="shared" si="6"/>
        <v>0.45202020202020199</v>
      </c>
    </row>
    <row r="16" spans="1:15" s="27" customFormat="1" ht="24.95" customHeight="1">
      <c r="A16" s="32">
        <v>11</v>
      </c>
      <c r="B16" s="31" t="s">
        <v>911</v>
      </c>
      <c r="C16" s="89">
        <v>17</v>
      </c>
      <c r="D16" s="107">
        <f t="shared" si="0"/>
        <v>0.80952380952380953</v>
      </c>
      <c r="E16" s="89">
        <v>17</v>
      </c>
      <c r="F16" s="107">
        <f t="shared" si="1"/>
        <v>0.80952380952380953</v>
      </c>
      <c r="G16" s="89">
        <v>20</v>
      </c>
      <c r="H16" s="107">
        <f t="shared" si="2"/>
        <v>0.90909090909090906</v>
      </c>
      <c r="I16" s="102">
        <v>15</v>
      </c>
      <c r="J16" s="107">
        <f t="shared" si="3"/>
        <v>0.7142857142857143</v>
      </c>
      <c r="K16" s="89">
        <v>20</v>
      </c>
      <c r="L16" s="107">
        <f t="shared" si="4"/>
        <v>0.90909090909090906</v>
      </c>
      <c r="M16" s="89">
        <v>15</v>
      </c>
      <c r="N16" s="107">
        <f t="shared" si="5"/>
        <v>0.7142857142857143</v>
      </c>
      <c r="O16" s="107">
        <f t="shared" si="6"/>
        <v>0.810966810966811</v>
      </c>
    </row>
    <row r="17" spans="1:15" s="27" customFormat="1" ht="24.95" customHeight="1">
      <c r="A17" s="32">
        <v>12</v>
      </c>
      <c r="B17" s="31" t="s">
        <v>912</v>
      </c>
      <c r="C17" s="89">
        <v>18</v>
      </c>
      <c r="D17" s="107">
        <f t="shared" si="0"/>
        <v>0.8571428571428571</v>
      </c>
      <c r="E17" s="89">
        <v>15</v>
      </c>
      <c r="F17" s="107">
        <f t="shared" si="1"/>
        <v>0.7142857142857143</v>
      </c>
      <c r="G17" s="89">
        <v>20</v>
      </c>
      <c r="H17" s="107">
        <f t="shared" si="2"/>
        <v>0.90909090909090906</v>
      </c>
      <c r="I17" s="102">
        <v>16</v>
      </c>
      <c r="J17" s="107">
        <f t="shared" si="3"/>
        <v>0.76190476190476186</v>
      </c>
      <c r="K17" s="89">
        <v>19</v>
      </c>
      <c r="L17" s="107">
        <f t="shared" si="4"/>
        <v>0.86363636363636365</v>
      </c>
      <c r="M17" s="89">
        <v>16</v>
      </c>
      <c r="N17" s="107">
        <f t="shared" si="5"/>
        <v>0.76190476190476186</v>
      </c>
      <c r="O17" s="107">
        <f t="shared" si="6"/>
        <v>0.81132756132756123</v>
      </c>
    </row>
    <row r="18" spans="1:15" s="27" customFormat="1" ht="24.95" customHeight="1">
      <c r="A18" s="32">
        <v>13</v>
      </c>
      <c r="B18" s="31" t="s">
        <v>913</v>
      </c>
      <c r="C18" s="89">
        <v>19</v>
      </c>
      <c r="D18" s="107">
        <f t="shared" si="0"/>
        <v>0.90476190476190477</v>
      </c>
      <c r="E18" s="89">
        <v>18</v>
      </c>
      <c r="F18" s="107">
        <f t="shared" si="1"/>
        <v>0.8571428571428571</v>
      </c>
      <c r="G18" s="89">
        <v>21</v>
      </c>
      <c r="H18" s="107">
        <f t="shared" si="2"/>
        <v>0.95454545454545459</v>
      </c>
      <c r="I18" s="102">
        <v>17</v>
      </c>
      <c r="J18" s="107">
        <f t="shared" si="3"/>
        <v>0.80952380952380953</v>
      </c>
      <c r="K18" s="89">
        <v>19</v>
      </c>
      <c r="L18" s="107">
        <f t="shared" si="4"/>
        <v>0.86363636363636365</v>
      </c>
      <c r="M18" s="89">
        <v>17</v>
      </c>
      <c r="N18" s="107">
        <f t="shared" si="5"/>
        <v>0.80952380952380953</v>
      </c>
      <c r="O18" s="107">
        <f t="shared" si="6"/>
        <v>0.86652236652236647</v>
      </c>
    </row>
    <row r="19" spans="1:15" s="27" customFormat="1" ht="24.95" customHeight="1">
      <c r="A19" s="32">
        <v>14</v>
      </c>
      <c r="B19" s="31" t="s">
        <v>914</v>
      </c>
      <c r="C19" s="89">
        <v>7</v>
      </c>
      <c r="D19" s="107">
        <f t="shared" si="0"/>
        <v>0.33333333333333331</v>
      </c>
      <c r="E19" s="89">
        <v>7</v>
      </c>
      <c r="F19" s="107">
        <f t="shared" si="1"/>
        <v>0.33333333333333331</v>
      </c>
      <c r="G19" s="89">
        <v>11</v>
      </c>
      <c r="H19" s="107">
        <f t="shared" si="2"/>
        <v>0.5</v>
      </c>
      <c r="I19" s="102">
        <v>3</v>
      </c>
      <c r="J19" s="107">
        <f t="shared" si="3"/>
        <v>0.14285714285714285</v>
      </c>
      <c r="K19" s="89">
        <v>8</v>
      </c>
      <c r="L19" s="107">
        <f t="shared" si="4"/>
        <v>0.36363636363636365</v>
      </c>
      <c r="M19" s="89">
        <v>3</v>
      </c>
      <c r="N19" s="107">
        <f t="shared" si="5"/>
        <v>0.14285714285714285</v>
      </c>
      <c r="O19" s="107">
        <f t="shared" si="6"/>
        <v>0.30266955266955264</v>
      </c>
    </row>
    <row r="20" spans="1:15" s="27" customFormat="1" ht="24.95" customHeight="1">
      <c r="A20" s="32">
        <v>15</v>
      </c>
      <c r="B20" s="31" t="s">
        <v>915</v>
      </c>
      <c r="C20" s="89">
        <v>17</v>
      </c>
      <c r="D20" s="107">
        <f t="shared" si="0"/>
        <v>0.80952380952380953</v>
      </c>
      <c r="E20" s="89">
        <v>16</v>
      </c>
      <c r="F20" s="107">
        <f t="shared" si="1"/>
        <v>0.76190476190476186</v>
      </c>
      <c r="G20" s="89">
        <v>16</v>
      </c>
      <c r="H20" s="107">
        <f t="shared" si="2"/>
        <v>0.72727272727272729</v>
      </c>
      <c r="I20" s="102">
        <v>13</v>
      </c>
      <c r="J20" s="107">
        <f t="shared" si="3"/>
        <v>0.61904761904761907</v>
      </c>
      <c r="K20" s="89">
        <v>19</v>
      </c>
      <c r="L20" s="107">
        <f t="shared" si="4"/>
        <v>0.86363636363636365</v>
      </c>
      <c r="M20" s="89">
        <v>13</v>
      </c>
      <c r="N20" s="107">
        <f t="shared" si="5"/>
        <v>0.61904761904761907</v>
      </c>
      <c r="O20" s="107">
        <f t="shared" si="6"/>
        <v>0.73340548340548339</v>
      </c>
    </row>
    <row r="21" spans="1:15" s="27" customFormat="1" ht="24.95" customHeight="1">
      <c r="A21" s="32">
        <v>16</v>
      </c>
      <c r="B21" s="47" t="s">
        <v>916</v>
      </c>
      <c r="C21" s="89">
        <v>15</v>
      </c>
      <c r="D21" s="107">
        <f t="shared" si="0"/>
        <v>0.7142857142857143</v>
      </c>
      <c r="E21" s="89">
        <v>15</v>
      </c>
      <c r="F21" s="107">
        <f t="shared" si="1"/>
        <v>0.7142857142857143</v>
      </c>
      <c r="G21" s="89">
        <v>18</v>
      </c>
      <c r="H21" s="107">
        <f t="shared" si="2"/>
        <v>0.81818181818181823</v>
      </c>
      <c r="I21" s="102">
        <v>11</v>
      </c>
      <c r="J21" s="107">
        <f t="shared" si="3"/>
        <v>0.52380952380952384</v>
      </c>
      <c r="K21" s="89">
        <v>11</v>
      </c>
      <c r="L21" s="107">
        <f t="shared" si="4"/>
        <v>0.5</v>
      </c>
      <c r="M21" s="89">
        <v>11</v>
      </c>
      <c r="N21" s="107">
        <f t="shared" si="5"/>
        <v>0.52380952380952384</v>
      </c>
      <c r="O21" s="107">
        <f t="shared" si="6"/>
        <v>0.6323953823953824</v>
      </c>
    </row>
    <row r="22" spans="1:15" s="27" customFormat="1" ht="24.95" customHeight="1">
      <c r="A22" s="32">
        <v>17</v>
      </c>
      <c r="B22" s="31" t="s">
        <v>917</v>
      </c>
      <c r="C22" s="89">
        <v>21</v>
      </c>
      <c r="D22" s="107">
        <f t="shared" si="0"/>
        <v>1</v>
      </c>
      <c r="E22" s="89">
        <v>20</v>
      </c>
      <c r="F22" s="107">
        <f t="shared" si="1"/>
        <v>0.95238095238095233</v>
      </c>
      <c r="G22" s="89">
        <v>22</v>
      </c>
      <c r="H22" s="107">
        <f t="shared" si="2"/>
        <v>1</v>
      </c>
      <c r="I22" s="102">
        <v>17</v>
      </c>
      <c r="J22" s="107">
        <f t="shared" si="3"/>
        <v>0.80952380952380953</v>
      </c>
      <c r="K22" s="89">
        <v>22</v>
      </c>
      <c r="L22" s="107">
        <f t="shared" si="4"/>
        <v>1</v>
      </c>
      <c r="M22" s="89">
        <v>13</v>
      </c>
      <c r="N22" s="107">
        <f t="shared" si="5"/>
        <v>0.61904761904761907</v>
      </c>
      <c r="O22" s="107">
        <f t="shared" si="6"/>
        <v>0.89682539682539686</v>
      </c>
    </row>
    <row r="23" spans="1:15" s="27" customFormat="1" ht="24.95" customHeight="1">
      <c r="A23" s="32">
        <v>18</v>
      </c>
      <c r="B23" s="31" t="s">
        <v>918</v>
      </c>
      <c r="C23" s="89">
        <v>13</v>
      </c>
      <c r="D23" s="107">
        <f t="shared" si="0"/>
        <v>0.61904761904761907</v>
      </c>
      <c r="E23" s="89">
        <v>11</v>
      </c>
      <c r="F23" s="107">
        <f t="shared" si="1"/>
        <v>0.52380952380952384</v>
      </c>
      <c r="G23" s="89">
        <v>14</v>
      </c>
      <c r="H23" s="107">
        <f t="shared" si="2"/>
        <v>0.63636363636363635</v>
      </c>
      <c r="I23" s="102">
        <v>11</v>
      </c>
      <c r="J23" s="107">
        <f t="shared" si="3"/>
        <v>0.52380952380952384</v>
      </c>
      <c r="K23" s="89">
        <v>13</v>
      </c>
      <c r="L23" s="107">
        <f t="shared" si="4"/>
        <v>0.59090909090909094</v>
      </c>
      <c r="M23" s="89">
        <v>11</v>
      </c>
      <c r="N23" s="107">
        <f t="shared" si="5"/>
        <v>0.52380952380952384</v>
      </c>
      <c r="O23" s="107">
        <f t="shared" si="6"/>
        <v>0.56962481962481959</v>
      </c>
    </row>
    <row r="24" spans="1:15" s="27" customFormat="1" ht="24.95" customHeight="1">
      <c r="A24" s="32">
        <v>19</v>
      </c>
      <c r="B24" s="31" t="s">
        <v>919</v>
      </c>
      <c r="C24" s="89">
        <v>20</v>
      </c>
      <c r="D24" s="107">
        <f t="shared" si="0"/>
        <v>0.95238095238095233</v>
      </c>
      <c r="E24" s="89">
        <v>19</v>
      </c>
      <c r="F24" s="107">
        <f t="shared" si="1"/>
        <v>0.90476190476190477</v>
      </c>
      <c r="G24" s="89">
        <v>22</v>
      </c>
      <c r="H24" s="107">
        <f t="shared" si="2"/>
        <v>1</v>
      </c>
      <c r="I24" s="102">
        <v>16</v>
      </c>
      <c r="J24" s="107">
        <f t="shared" si="3"/>
        <v>0.76190476190476186</v>
      </c>
      <c r="K24" s="89">
        <v>22</v>
      </c>
      <c r="L24" s="107">
        <f t="shared" si="4"/>
        <v>1</v>
      </c>
      <c r="M24" s="89">
        <v>16</v>
      </c>
      <c r="N24" s="107">
        <f t="shared" si="5"/>
        <v>0.76190476190476186</v>
      </c>
      <c r="O24" s="107">
        <f t="shared" si="6"/>
        <v>0.89682539682539675</v>
      </c>
    </row>
    <row r="25" spans="1:15" s="27" customFormat="1" ht="24.95" customHeight="1">
      <c r="A25" s="32">
        <v>20</v>
      </c>
      <c r="B25" s="31" t="s">
        <v>920</v>
      </c>
      <c r="C25" s="89">
        <v>12</v>
      </c>
      <c r="D25" s="107">
        <f t="shared" si="0"/>
        <v>0.5714285714285714</v>
      </c>
      <c r="E25" s="89">
        <v>13</v>
      </c>
      <c r="F25" s="107">
        <f t="shared" si="1"/>
        <v>0.61904761904761907</v>
      </c>
      <c r="G25" s="89">
        <v>16</v>
      </c>
      <c r="H25" s="107">
        <f t="shared" si="2"/>
        <v>0.72727272727272729</v>
      </c>
      <c r="I25" s="102">
        <v>9</v>
      </c>
      <c r="J25" s="107">
        <f t="shared" si="3"/>
        <v>0.42857142857142855</v>
      </c>
      <c r="K25" s="89">
        <v>13</v>
      </c>
      <c r="L25" s="107">
        <f t="shared" si="4"/>
        <v>0.59090909090909094</v>
      </c>
      <c r="M25" s="89">
        <v>9</v>
      </c>
      <c r="N25" s="107">
        <f t="shared" si="5"/>
        <v>0.42857142857142855</v>
      </c>
      <c r="O25" s="107">
        <f t="shared" si="6"/>
        <v>0.56096681096681089</v>
      </c>
    </row>
    <row r="26" spans="1:15" s="27" customFormat="1" ht="24.95" customHeight="1">
      <c r="A26" s="32">
        <v>21</v>
      </c>
      <c r="B26" s="31" t="s">
        <v>921</v>
      </c>
      <c r="C26" s="89">
        <v>21</v>
      </c>
      <c r="D26" s="107">
        <f t="shared" si="0"/>
        <v>1</v>
      </c>
      <c r="E26" s="89">
        <v>19</v>
      </c>
      <c r="F26" s="107">
        <f t="shared" si="1"/>
        <v>0.90476190476190477</v>
      </c>
      <c r="G26" s="89">
        <v>20</v>
      </c>
      <c r="H26" s="107">
        <f t="shared" si="2"/>
        <v>0.90909090909090906</v>
      </c>
      <c r="I26" s="102">
        <v>21</v>
      </c>
      <c r="J26" s="107">
        <f t="shared" si="3"/>
        <v>1</v>
      </c>
      <c r="K26" s="89">
        <v>22</v>
      </c>
      <c r="L26" s="107">
        <f t="shared" si="4"/>
        <v>1</v>
      </c>
      <c r="M26" s="89">
        <v>21</v>
      </c>
      <c r="N26" s="107">
        <f t="shared" si="5"/>
        <v>1</v>
      </c>
      <c r="O26" s="107">
        <f t="shared" si="6"/>
        <v>0.96897546897546893</v>
      </c>
    </row>
    <row r="27" spans="1:15" s="27" customFormat="1" ht="24.95" customHeight="1">
      <c r="A27" s="32">
        <v>22</v>
      </c>
      <c r="B27" s="31" t="s">
        <v>922</v>
      </c>
      <c r="C27" s="89">
        <v>0</v>
      </c>
      <c r="D27" s="107">
        <f t="shared" si="0"/>
        <v>0</v>
      </c>
      <c r="E27" s="89">
        <v>0</v>
      </c>
      <c r="F27" s="107">
        <f t="shared" si="1"/>
        <v>0</v>
      </c>
      <c r="G27" s="89">
        <v>0</v>
      </c>
      <c r="H27" s="107">
        <f t="shared" si="2"/>
        <v>0</v>
      </c>
      <c r="I27" s="102">
        <v>0</v>
      </c>
      <c r="J27" s="107">
        <f t="shared" si="3"/>
        <v>0</v>
      </c>
      <c r="K27" s="89">
        <v>1</v>
      </c>
      <c r="L27" s="107">
        <f t="shared" si="4"/>
        <v>4.5454545454545456E-2</v>
      </c>
      <c r="M27" s="89">
        <v>0</v>
      </c>
      <c r="N27" s="107">
        <f t="shared" si="5"/>
        <v>0</v>
      </c>
      <c r="O27" s="107">
        <f t="shared" si="6"/>
        <v>7.575757575757576E-3</v>
      </c>
    </row>
    <row r="28" spans="1:15" s="27" customFormat="1" ht="24.95" customHeight="1">
      <c r="A28" s="32">
        <v>23</v>
      </c>
      <c r="B28" s="31" t="s">
        <v>923</v>
      </c>
      <c r="C28" s="89">
        <v>18</v>
      </c>
      <c r="D28" s="107">
        <f t="shared" si="0"/>
        <v>0.8571428571428571</v>
      </c>
      <c r="E28" s="89">
        <v>17</v>
      </c>
      <c r="F28" s="107">
        <f t="shared" si="1"/>
        <v>0.80952380952380953</v>
      </c>
      <c r="G28" s="89">
        <v>19</v>
      </c>
      <c r="H28" s="107">
        <f t="shared" si="2"/>
        <v>0.86363636363636365</v>
      </c>
      <c r="I28" s="102">
        <v>17</v>
      </c>
      <c r="J28" s="107">
        <f t="shared" si="3"/>
        <v>0.80952380952380953</v>
      </c>
      <c r="K28" s="89">
        <v>19</v>
      </c>
      <c r="L28" s="107">
        <f t="shared" si="4"/>
        <v>0.86363636363636365</v>
      </c>
      <c r="M28" s="89">
        <v>17</v>
      </c>
      <c r="N28" s="107">
        <f t="shared" si="5"/>
        <v>0.80952380952380953</v>
      </c>
      <c r="O28" s="107">
        <f t="shared" si="6"/>
        <v>0.83549783549783541</v>
      </c>
    </row>
    <row r="29" spans="1:15" s="27" customFormat="1" ht="24.95" customHeight="1">
      <c r="A29" s="32">
        <v>24</v>
      </c>
      <c r="B29" s="31" t="s">
        <v>924</v>
      </c>
      <c r="C29" s="89">
        <v>14</v>
      </c>
      <c r="D29" s="107">
        <f t="shared" si="0"/>
        <v>0.66666666666666663</v>
      </c>
      <c r="E29" s="89">
        <v>11</v>
      </c>
      <c r="F29" s="107">
        <f t="shared" si="1"/>
        <v>0.52380952380952384</v>
      </c>
      <c r="G29" s="89">
        <v>14</v>
      </c>
      <c r="H29" s="107">
        <f t="shared" si="2"/>
        <v>0.63636363636363635</v>
      </c>
      <c r="I29" s="102">
        <v>9</v>
      </c>
      <c r="J29" s="107">
        <f t="shared" si="3"/>
        <v>0.42857142857142855</v>
      </c>
      <c r="K29" s="89">
        <v>13</v>
      </c>
      <c r="L29" s="107">
        <f t="shared" si="4"/>
        <v>0.59090909090909094</v>
      </c>
      <c r="M29" s="89">
        <v>9</v>
      </c>
      <c r="N29" s="107">
        <f t="shared" si="5"/>
        <v>0.42857142857142855</v>
      </c>
      <c r="O29" s="107">
        <f t="shared" si="6"/>
        <v>0.54581529581529575</v>
      </c>
    </row>
    <row r="30" spans="1:15" s="27" customFormat="1" ht="24.95" customHeight="1">
      <c r="A30" s="32">
        <v>25</v>
      </c>
      <c r="B30" s="31" t="s">
        <v>925</v>
      </c>
      <c r="C30" s="89">
        <v>15</v>
      </c>
      <c r="D30" s="107">
        <f t="shared" si="0"/>
        <v>0.7142857142857143</v>
      </c>
      <c r="E30" s="89">
        <v>17</v>
      </c>
      <c r="F30" s="107">
        <f t="shared" si="1"/>
        <v>0.80952380952380953</v>
      </c>
      <c r="G30" s="89">
        <v>18</v>
      </c>
      <c r="H30" s="107">
        <f t="shared" si="2"/>
        <v>0.81818181818181823</v>
      </c>
      <c r="I30" s="102">
        <v>11</v>
      </c>
      <c r="J30" s="107">
        <f t="shared" si="3"/>
        <v>0.52380952380952384</v>
      </c>
      <c r="K30" s="89">
        <v>15</v>
      </c>
      <c r="L30" s="107">
        <f t="shared" si="4"/>
        <v>0.68181818181818177</v>
      </c>
      <c r="M30" s="89">
        <v>11</v>
      </c>
      <c r="N30" s="107">
        <f t="shared" si="5"/>
        <v>0.52380952380952384</v>
      </c>
      <c r="O30" s="107">
        <f t="shared" si="6"/>
        <v>0.67857142857142849</v>
      </c>
    </row>
    <row r="31" spans="1:15" s="27" customFormat="1" ht="24.95" customHeight="1">
      <c r="A31" s="32">
        <v>26</v>
      </c>
      <c r="B31" s="31" t="s">
        <v>926</v>
      </c>
      <c r="C31" s="89">
        <v>12</v>
      </c>
      <c r="D31" s="107">
        <f t="shared" si="0"/>
        <v>0.5714285714285714</v>
      </c>
      <c r="E31" s="89">
        <v>13</v>
      </c>
      <c r="F31" s="107">
        <f t="shared" si="1"/>
        <v>0.61904761904761907</v>
      </c>
      <c r="G31" s="89">
        <v>14</v>
      </c>
      <c r="H31" s="107">
        <f t="shared" si="2"/>
        <v>0.63636363636363635</v>
      </c>
      <c r="I31" s="102">
        <v>9</v>
      </c>
      <c r="J31" s="107">
        <f t="shared" si="3"/>
        <v>0.42857142857142855</v>
      </c>
      <c r="K31" s="89">
        <v>10</v>
      </c>
      <c r="L31" s="107">
        <f t="shared" si="4"/>
        <v>0.45454545454545453</v>
      </c>
      <c r="M31" s="89">
        <v>9</v>
      </c>
      <c r="N31" s="107">
        <f t="shared" si="5"/>
        <v>0.42857142857142855</v>
      </c>
      <c r="O31" s="107">
        <f t="shared" si="6"/>
        <v>0.52308802308802305</v>
      </c>
    </row>
    <row r="32" spans="1:15" ht="24.95" customHeight="1">
      <c r="A32" s="32">
        <v>27</v>
      </c>
      <c r="B32" s="31" t="s">
        <v>927</v>
      </c>
      <c r="C32" s="32">
        <v>16</v>
      </c>
      <c r="D32" s="107">
        <f t="shared" si="0"/>
        <v>0.76190476190476186</v>
      </c>
      <c r="E32" s="32">
        <v>15</v>
      </c>
      <c r="F32" s="107">
        <f t="shared" si="1"/>
        <v>0.7142857142857143</v>
      </c>
      <c r="G32" s="32">
        <v>17</v>
      </c>
      <c r="H32" s="107">
        <f t="shared" si="2"/>
        <v>0.77272727272727271</v>
      </c>
      <c r="I32" s="103">
        <v>15</v>
      </c>
      <c r="J32" s="107">
        <f t="shared" si="3"/>
        <v>0.7142857142857143</v>
      </c>
      <c r="K32" s="32">
        <v>18</v>
      </c>
      <c r="L32" s="107">
        <f t="shared" si="4"/>
        <v>0.81818181818181823</v>
      </c>
      <c r="M32" s="32">
        <v>15</v>
      </c>
      <c r="N32" s="107">
        <f t="shared" si="5"/>
        <v>0.7142857142857143</v>
      </c>
      <c r="O32" s="107">
        <f t="shared" si="6"/>
        <v>0.74927849927849932</v>
      </c>
    </row>
    <row r="33" spans="1:15" ht="24.95" customHeight="1">
      <c r="A33" s="32">
        <v>28</v>
      </c>
      <c r="B33" s="31" t="s">
        <v>928</v>
      </c>
      <c r="C33" s="32">
        <v>9</v>
      </c>
      <c r="D33" s="107">
        <f t="shared" si="0"/>
        <v>0.42857142857142855</v>
      </c>
      <c r="E33" s="32">
        <v>10</v>
      </c>
      <c r="F33" s="107">
        <f t="shared" si="1"/>
        <v>0.47619047619047616</v>
      </c>
      <c r="G33" s="32">
        <v>11</v>
      </c>
      <c r="H33" s="107">
        <f t="shared" si="2"/>
        <v>0.5</v>
      </c>
      <c r="I33" s="103">
        <v>9</v>
      </c>
      <c r="J33" s="107">
        <f t="shared" si="3"/>
        <v>0.42857142857142855</v>
      </c>
      <c r="K33" s="32">
        <v>10</v>
      </c>
      <c r="L33" s="107">
        <f t="shared" si="4"/>
        <v>0.45454545454545453</v>
      </c>
      <c r="M33" s="32">
        <v>9</v>
      </c>
      <c r="N33" s="107">
        <f t="shared" si="5"/>
        <v>0.42857142857142855</v>
      </c>
      <c r="O33" s="107">
        <f t="shared" si="6"/>
        <v>0.45274170274170267</v>
      </c>
    </row>
    <row r="34" spans="1:15" ht="24.95" customHeight="1">
      <c r="A34" s="32">
        <v>29</v>
      </c>
      <c r="B34" s="31" t="s">
        <v>929</v>
      </c>
      <c r="C34" s="32">
        <v>14</v>
      </c>
      <c r="D34" s="107">
        <f t="shared" si="0"/>
        <v>0.66666666666666663</v>
      </c>
      <c r="E34" s="32">
        <v>12</v>
      </c>
      <c r="F34" s="107">
        <f t="shared" si="1"/>
        <v>0.5714285714285714</v>
      </c>
      <c r="G34" s="32">
        <v>14</v>
      </c>
      <c r="H34" s="107">
        <f t="shared" si="2"/>
        <v>0.63636363636363635</v>
      </c>
      <c r="I34" s="103">
        <v>10</v>
      </c>
      <c r="J34" s="107">
        <f t="shared" si="3"/>
        <v>0.47619047619047616</v>
      </c>
      <c r="K34" s="32">
        <v>15</v>
      </c>
      <c r="L34" s="107">
        <f t="shared" si="4"/>
        <v>0.68181818181818177</v>
      </c>
      <c r="M34" s="32">
        <v>10</v>
      </c>
      <c r="N34" s="107">
        <f t="shared" si="5"/>
        <v>0.47619047619047616</v>
      </c>
      <c r="O34" s="107">
        <f t="shared" si="6"/>
        <v>0.58477633477633473</v>
      </c>
    </row>
    <row r="35" spans="1:15" ht="24.95" customHeight="1">
      <c r="A35" s="32">
        <v>30</v>
      </c>
      <c r="B35" s="31" t="s">
        <v>930</v>
      </c>
      <c r="C35" s="32">
        <v>16</v>
      </c>
      <c r="D35" s="107">
        <f t="shared" si="0"/>
        <v>0.76190476190476186</v>
      </c>
      <c r="E35" s="32">
        <v>15</v>
      </c>
      <c r="F35" s="107">
        <f t="shared" si="1"/>
        <v>0.7142857142857143</v>
      </c>
      <c r="G35" s="32">
        <v>16</v>
      </c>
      <c r="H35" s="107">
        <f t="shared" si="2"/>
        <v>0.72727272727272729</v>
      </c>
      <c r="I35" s="103">
        <v>10</v>
      </c>
      <c r="J35" s="107">
        <f t="shared" si="3"/>
        <v>0.47619047619047616</v>
      </c>
      <c r="K35" s="32">
        <v>13</v>
      </c>
      <c r="L35" s="107">
        <f t="shared" si="4"/>
        <v>0.59090909090909094</v>
      </c>
      <c r="M35" s="32">
        <v>10</v>
      </c>
      <c r="N35" s="107">
        <f t="shared" si="5"/>
        <v>0.47619047619047616</v>
      </c>
      <c r="O35" s="107">
        <f t="shared" si="6"/>
        <v>0.62445887445887449</v>
      </c>
    </row>
    <row r="36" spans="1:15" ht="24.95" customHeight="1">
      <c r="A36" s="32">
        <v>31</v>
      </c>
      <c r="B36" s="31" t="s">
        <v>931</v>
      </c>
      <c r="C36" s="32">
        <v>7</v>
      </c>
      <c r="D36" s="107">
        <f t="shared" si="0"/>
        <v>0.33333333333333331</v>
      </c>
      <c r="E36" s="32">
        <v>8</v>
      </c>
      <c r="F36" s="107">
        <f t="shared" si="1"/>
        <v>0.38095238095238093</v>
      </c>
      <c r="G36" s="32">
        <v>9</v>
      </c>
      <c r="H36" s="107">
        <f t="shared" si="2"/>
        <v>0.40909090909090912</v>
      </c>
      <c r="I36" s="103">
        <v>5</v>
      </c>
      <c r="J36" s="107">
        <f t="shared" si="3"/>
        <v>0.23809523809523808</v>
      </c>
      <c r="K36" s="32">
        <v>7</v>
      </c>
      <c r="L36" s="107">
        <f t="shared" si="4"/>
        <v>0.31818181818181818</v>
      </c>
      <c r="M36" s="32">
        <v>5</v>
      </c>
      <c r="N36" s="107">
        <f t="shared" si="5"/>
        <v>0.23809523809523808</v>
      </c>
      <c r="O36" s="107">
        <f t="shared" si="6"/>
        <v>0.31962481962481964</v>
      </c>
    </row>
    <row r="37" spans="1:15" ht="24.95" customHeight="1">
      <c r="A37" s="32">
        <v>32</v>
      </c>
      <c r="B37" s="31" t="s">
        <v>932</v>
      </c>
      <c r="C37" s="32">
        <v>16</v>
      </c>
      <c r="D37" s="107">
        <f t="shared" si="0"/>
        <v>0.76190476190476186</v>
      </c>
      <c r="E37" s="32">
        <v>14</v>
      </c>
      <c r="F37" s="107">
        <f t="shared" si="1"/>
        <v>0.66666666666666663</v>
      </c>
      <c r="G37" s="32">
        <v>19</v>
      </c>
      <c r="H37" s="107">
        <f t="shared" si="2"/>
        <v>0.86363636363636365</v>
      </c>
      <c r="I37" s="103">
        <v>12</v>
      </c>
      <c r="J37" s="107">
        <f t="shared" si="3"/>
        <v>0.5714285714285714</v>
      </c>
      <c r="K37" s="32">
        <v>13</v>
      </c>
      <c r="L37" s="107">
        <f t="shared" si="4"/>
        <v>0.59090909090909094</v>
      </c>
      <c r="M37" s="32">
        <v>12</v>
      </c>
      <c r="N37" s="107">
        <f t="shared" si="5"/>
        <v>0.5714285714285714</v>
      </c>
      <c r="O37" s="107">
        <f t="shared" si="6"/>
        <v>0.67099567099567092</v>
      </c>
    </row>
    <row r="38" spans="1:15" ht="24.95" customHeight="1">
      <c r="A38" s="32">
        <v>33</v>
      </c>
      <c r="B38" s="31" t="s">
        <v>933</v>
      </c>
      <c r="C38" s="32">
        <v>17</v>
      </c>
      <c r="D38" s="107">
        <f t="shared" si="0"/>
        <v>0.80952380952380953</v>
      </c>
      <c r="E38" s="32">
        <v>14</v>
      </c>
      <c r="F38" s="107">
        <f t="shared" si="1"/>
        <v>0.66666666666666663</v>
      </c>
      <c r="G38" s="32">
        <v>19</v>
      </c>
      <c r="H38" s="107">
        <f t="shared" si="2"/>
        <v>0.86363636363636365</v>
      </c>
      <c r="I38" s="103">
        <v>17</v>
      </c>
      <c r="J38" s="107">
        <f t="shared" si="3"/>
        <v>0.80952380952380953</v>
      </c>
      <c r="K38" s="32">
        <v>18</v>
      </c>
      <c r="L38" s="107">
        <f t="shared" si="4"/>
        <v>0.81818181818181823</v>
      </c>
      <c r="M38" s="32">
        <v>17</v>
      </c>
      <c r="N38" s="107">
        <f t="shared" si="5"/>
        <v>0.80952380952380953</v>
      </c>
      <c r="O38" s="107">
        <f t="shared" si="6"/>
        <v>0.7961760461760462</v>
      </c>
    </row>
    <row r="39" spans="1:15" ht="24.95" customHeight="1">
      <c r="A39" s="32">
        <v>34</v>
      </c>
      <c r="B39" s="31" t="s">
        <v>934</v>
      </c>
      <c r="C39" s="32">
        <v>14</v>
      </c>
      <c r="D39" s="107">
        <f t="shared" si="0"/>
        <v>0.66666666666666663</v>
      </c>
      <c r="E39" s="32">
        <v>13</v>
      </c>
      <c r="F39" s="107">
        <f t="shared" si="1"/>
        <v>0.61904761904761907</v>
      </c>
      <c r="G39" s="32">
        <v>15</v>
      </c>
      <c r="H39" s="107">
        <f t="shared" si="2"/>
        <v>0.68181818181818177</v>
      </c>
      <c r="I39" s="103">
        <v>6</v>
      </c>
      <c r="J39" s="107">
        <f t="shared" si="3"/>
        <v>0.2857142857142857</v>
      </c>
      <c r="K39" s="32">
        <v>9</v>
      </c>
      <c r="L39" s="107">
        <f t="shared" si="4"/>
        <v>0.40909090909090912</v>
      </c>
      <c r="M39" s="32">
        <v>6</v>
      </c>
      <c r="N39" s="107">
        <f t="shared" si="5"/>
        <v>0.2857142857142857</v>
      </c>
      <c r="O39" s="107">
        <f t="shared" si="6"/>
        <v>0.49134199134199125</v>
      </c>
    </row>
    <row r="40" spans="1:15" ht="24.95" customHeight="1">
      <c r="A40" s="32">
        <v>35</v>
      </c>
      <c r="B40" s="31" t="s">
        <v>935</v>
      </c>
      <c r="C40" s="32">
        <v>10</v>
      </c>
      <c r="D40" s="107">
        <f t="shared" si="0"/>
        <v>0.47619047619047616</v>
      </c>
      <c r="E40" s="32">
        <v>11</v>
      </c>
      <c r="F40" s="107">
        <f t="shared" si="1"/>
        <v>0.52380952380952384</v>
      </c>
      <c r="G40" s="32">
        <v>14</v>
      </c>
      <c r="H40" s="107">
        <f t="shared" si="2"/>
        <v>0.63636363636363635</v>
      </c>
      <c r="I40" s="103">
        <v>8</v>
      </c>
      <c r="J40" s="107">
        <f t="shared" si="3"/>
        <v>0.38095238095238093</v>
      </c>
      <c r="K40" s="32">
        <v>14</v>
      </c>
      <c r="L40" s="107">
        <f t="shared" si="4"/>
        <v>0.63636363636363635</v>
      </c>
      <c r="M40" s="32">
        <v>8</v>
      </c>
      <c r="N40" s="107">
        <f t="shared" si="5"/>
        <v>0.38095238095238093</v>
      </c>
      <c r="O40" s="107">
        <f t="shared" si="6"/>
        <v>0.50577200577200576</v>
      </c>
    </row>
    <row r="41" spans="1:15" ht="24.95" customHeight="1">
      <c r="A41" s="32">
        <v>36</v>
      </c>
      <c r="B41" s="31" t="s">
        <v>936</v>
      </c>
      <c r="C41" s="32">
        <v>18</v>
      </c>
      <c r="D41" s="107">
        <f t="shared" si="0"/>
        <v>0.8571428571428571</v>
      </c>
      <c r="E41" s="32">
        <v>17</v>
      </c>
      <c r="F41" s="107">
        <f t="shared" si="1"/>
        <v>0.80952380952380953</v>
      </c>
      <c r="G41" s="32">
        <v>18</v>
      </c>
      <c r="H41" s="107">
        <f t="shared" si="2"/>
        <v>0.81818181818181823</v>
      </c>
      <c r="I41" s="103">
        <v>15</v>
      </c>
      <c r="J41" s="107">
        <f t="shared" si="3"/>
        <v>0.7142857142857143</v>
      </c>
      <c r="K41" s="32">
        <v>19</v>
      </c>
      <c r="L41" s="107">
        <f t="shared" si="4"/>
        <v>0.86363636363636365</v>
      </c>
      <c r="M41" s="32">
        <v>15</v>
      </c>
      <c r="N41" s="107">
        <f t="shared" si="5"/>
        <v>0.7142857142857143</v>
      </c>
      <c r="O41" s="107">
        <f t="shared" si="6"/>
        <v>0.7961760461760462</v>
      </c>
    </row>
    <row r="42" spans="1:15" ht="24.95" customHeight="1">
      <c r="A42" s="32">
        <v>37</v>
      </c>
      <c r="B42" s="31" t="s">
        <v>937</v>
      </c>
      <c r="C42" s="32">
        <v>0</v>
      </c>
      <c r="D42" s="107">
        <f t="shared" si="0"/>
        <v>0</v>
      </c>
      <c r="E42" s="32">
        <v>1</v>
      </c>
      <c r="F42" s="107">
        <f t="shared" si="1"/>
        <v>4.7619047619047616E-2</v>
      </c>
      <c r="G42" s="32">
        <v>4</v>
      </c>
      <c r="H42" s="107">
        <f t="shared" si="2"/>
        <v>0.18181818181818182</v>
      </c>
      <c r="I42" s="103">
        <v>0</v>
      </c>
      <c r="J42" s="107">
        <f t="shared" si="3"/>
        <v>0</v>
      </c>
      <c r="K42" s="32">
        <v>0</v>
      </c>
      <c r="L42" s="107">
        <f t="shared" si="4"/>
        <v>0</v>
      </c>
      <c r="M42" s="32">
        <v>0</v>
      </c>
      <c r="N42" s="107">
        <f t="shared" si="5"/>
        <v>0</v>
      </c>
      <c r="O42" s="107">
        <f t="shared" si="6"/>
        <v>3.823953823953824E-2</v>
      </c>
    </row>
    <row r="43" spans="1:15" ht="24.95" customHeight="1">
      <c r="A43" s="32">
        <v>38</v>
      </c>
      <c r="B43" s="31" t="s">
        <v>938</v>
      </c>
      <c r="C43" s="32">
        <v>18</v>
      </c>
      <c r="D43" s="107">
        <f t="shared" si="0"/>
        <v>0.8571428571428571</v>
      </c>
      <c r="E43" s="32">
        <v>14</v>
      </c>
      <c r="F43" s="107">
        <f t="shared" si="1"/>
        <v>0.66666666666666663</v>
      </c>
      <c r="G43" s="32">
        <v>18</v>
      </c>
      <c r="H43" s="107">
        <f t="shared" si="2"/>
        <v>0.81818181818181823</v>
      </c>
      <c r="I43" s="103">
        <v>14</v>
      </c>
      <c r="J43" s="107">
        <f t="shared" si="3"/>
        <v>0.66666666666666663</v>
      </c>
      <c r="K43" s="32">
        <v>15</v>
      </c>
      <c r="L43" s="107">
        <f t="shared" si="4"/>
        <v>0.68181818181818177</v>
      </c>
      <c r="M43" s="32">
        <v>14</v>
      </c>
      <c r="N43" s="107">
        <f t="shared" si="5"/>
        <v>0.66666666666666663</v>
      </c>
      <c r="O43" s="107">
        <f t="shared" si="6"/>
        <v>0.72619047619047616</v>
      </c>
    </row>
    <row r="44" spans="1:15" ht="24.95" customHeight="1">
      <c r="A44" s="32">
        <v>39</v>
      </c>
      <c r="B44" s="57" t="s">
        <v>1054</v>
      </c>
      <c r="C44" s="32">
        <v>0</v>
      </c>
      <c r="D44" s="107">
        <f t="shared" si="0"/>
        <v>0</v>
      </c>
      <c r="E44" s="32">
        <v>0</v>
      </c>
      <c r="F44" s="107">
        <f t="shared" si="1"/>
        <v>0</v>
      </c>
      <c r="G44" s="32">
        <v>3</v>
      </c>
      <c r="H44" s="107">
        <f t="shared" si="2"/>
        <v>0.13636363636363635</v>
      </c>
      <c r="I44" s="103">
        <v>0</v>
      </c>
      <c r="J44" s="107">
        <f t="shared" si="3"/>
        <v>0</v>
      </c>
      <c r="K44" s="32">
        <v>0</v>
      </c>
      <c r="L44" s="107">
        <f t="shared" si="4"/>
        <v>0</v>
      </c>
      <c r="M44" s="32">
        <v>0</v>
      </c>
      <c r="N44" s="107">
        <f t="shared" si="5"/>
        <v>0</v>
      </c>
      <c r="O44" s="107">
        <f t="shared" si="6"/>
        <v>2.2727272727272724E-2</v>
      </c>
    </row>
    <row r="45" spans="1:15" ht="24.95" customHeight="1">
      <c r="A45" s="32">
        <v>40</v>
      </c>
      <c r="B45" s="31" t="s">
        <v>939</v>
      </c>
      <c r="C45" s="32">
        <v>17</v>
      </c>
      <c r="D45" s="107">
        <f t="shared" si="0"/>
        <v>0.80952380952380953</v>
      </c>
      <c r="E45" s="32">
        <v>16</v>
      </c>
      <c r="F45" s="107">
        <f t="shared" si="1"/>
        <v>0.76190476190476186</v>
      </c>
      <c r="G45" s="32">
        <v>18</v>
      </c>
      <c r="H45" s="107">
        <f t="shared" si="2"/>
        <v>0.81818181818181823</v>
      </c>
      <c r="I45" s="103">
        <v>13</v>
      </c>
      <c r="J45" s="107">
        <f t="shared" si="3"/>
        <v>0.61904761904761907</v>
      </c>
      <c r="K45" s="32">
        <v>17</v>
      </c>
      <c r="L45" s="107">
        <f t="shared" si="4"/>
        <v>0.77272727272727271</v>
      </c>
      <c r="M45" s="32">
        <v>13</v>
      </c>
      <c r="N45" s="107">
        <f t="shared" si="5"/>
        <v>0.61904761904761907</v>
      </c>
      <c r="O45" s="107">
        <f t="shared" si="6"/>
        <v>0.73340548340548339</v>
      </c>
    </row>
    <row r="46" spans="1:15" ht="24.95" customHeight="1">
      <c r="A46" s="32">
        <v>41</v>
      </c>
      <c r="B46" s="31" t="s">
        <v>940</v>
      </c>
      <c r="C46" s="32">
        <v>20</v>
      </c>
      <c r="D46" s="107">
        <f t="shared" si="0"/>
        <v>0.95238095238095233</v>
      </c>
      <c r="E46" s="32">
        <v>20</v>
      </c>
      <c r="F46" s="107">
        <f t="shared" si="1"/>
        <v>0.95238095238095233</v>
      </c>
      <c r="G46" s="32">
        <v>19</v>
      </c>
      <c r="H46" s="107">
        <f t="shared" si="2"/>
        <v>0.86363636363636365</v>
      </c>
      <c r="I46" s="103">
        <v>16</v>
      </c>
      <c r="J46" s="107">
        <f t="shared" si="3"/>
        <v>0.76190476190476186</v>
      </c>
      <c r="K46" s="32">
        <v>18</v>
      </c>
      <c r="L46" s="107">
        <f t="shared" si="4"/>
        <v>0.81818181818181823</v>
      </c>
      <c r="M46" s="32">
        <v>16</v>
      </c>
      <c r="N46" s="107">
        <f t="shared" si="5"/>
        <v>0.76190476190476186</v>
      </c>
      <c r="O46" s="107">
        <f t="shared" si="6"/>
        <v>0.85173160173160178</v>
      </c>
    </row>
    <row r="47" spans="1:15" ht="24.95" customHeight="1">
      <c r="A47" s="32">
        <v>42</v>
      </c>
      <c r="B47" s="31" t="s">
        <v>941</v>
      </c>
      <c r="C47" s="32">
        <v>7</v>
      </c>
      <c r="D47" s="107">
        <f t="shared" si="0"/>
        <v>0.33333333333333331</v>
      </c>
      <c r="E47" s="32">
        <v>7</v>
      </c>
      <c r="F47" s="107">
        <f t="shared" si="1"/>
        <v>0.33333333333333331</v>
      </c>
      <c r="G47" s="32">
        <v>9</v>
      </c>
      <c r="H47" s="107">
        <f t="shared" si="2"/>
        <v>0.40909090909090912</v>
      </c>
      <c r="I47" s="103">
        <v>3</v>
      </c>
      <c r="J47" s="107">
        <f t="shared" si="3"/>
        <v>0.14285714285714285</v>
      </c>
      <c r="K47" s="32">
        <v>7</v>
      </c>
      <c r="L47" s="107">
        <f t="shared" si="4"/>
        <v>0.31818181818181818</v>
      </c>
      <c r="M47" s="32">
        <v>3</v>
      </c>
      <c r="N47" s="107">
        <f t="shared" si="5"/>
        <v>0.14285714285714285</v>
      </c>
      <c r="O47" s="107">
        <f t="shared" si="6"/>
        <v>0.27994227994227988</v>
      </c>
    </row>
    <row r="48" spans="1:15" ht="24.95" customHeight="1">
      <c r="A48" s="32">
        <v>43</v>
      </c>
      <c r="B48" s="31" t="s">
        <v>846</v>
      </c>
      <c r="C48" s="32">
        <v>14</v>
      </c>
      <c r="D48" s="107">
        <f t="shared" si="0"/>
        <v>0.66666666666666663</v>
      </c>
      <c r="E48" s="32">
        <v>13</v>
      </c>
      <c r="F48" s="107">
        <f t="shared" si="1"/>
        <v>0.61904761904761907</v>
      </c>
      <c r="G48" s="32">
        <v>17</v>
      </c>
      <c r="H48" s="107">
        <f t="shared" si="2"/>
        <v>0.77272727272727271</v>
      </c>
      <c r="I48" s="103">
        <v>9</v>
      </c>
      <c r="J48" s="107">
        <f t="shared" si="3"/>
        <v>0.42857142857142855</v>
      </c>
      <c r="K48" s="32">
        <v>13</v>
      </c>
      <c r="L48" s="107">
        <f t="shared" si="4"/>
        <v>0.59090909090909094</v>
      </c>
      <c r="M48" s="32">
        <v>9</v>
      </c>
      <c r="N48" s="107">
        <f t="shared" si="5"/>
        <v>0.42857142857142855</v>
      </c>
      <c r="O48" s="107">
        <f t="shared" si="6"/>
        <v>0.58441558441558428</v>
      </c>
    </row>
    <row r="49" spans="1:15" ht="24.95" customHeight="1">
      <c r="A49" s="32">
        <v>44</v>
      </c>
      <c r="B49" s="31" t="s">
        <v>942</v>
      </c>
      <c r="C49" s="32">
        <v>15</v>
      </c>
      <c r="D49" s="107">
        <f t="shared" si="0"/>
        <v>0.7142857142857143</v>
      </c>
      <c r="E49" s="32">
        <v>14</v>
      </c>
      <c r="F49" s="107">
        <f t="shared" si="1"/>
        <v>0.66666666666666663</v>
      </c>
      <c r="G49" s="32">
        <v>17</v>
      </c>
      <c r="H49" s="107">
        <f t="shared" si="2"/>
        <v>0.77272727272727271</v>
      </c>
      <c r="I49" s="103">
        <v>8</v>
      </c>
      <c r="J49" s="107">
        <f t="shared" si="3"/>
        <v>0.38095238095238093</v>
      </c>
      <c r="K49" s="32">
        <v>9</v>
      </c>
      <c r="L49" s="107">
        <f t="shared" si="4"/>
        <v>0.40909090909090912</v>
      </c>
      <c r="M49" s="32">
        <v>8</v>
      </c>
      <c r="N49" s="107">
        <f t="shared" si="5"/>
        <v>0.38095238095238093</v>
      </c>
      <c r="O49" s="107">
        <f t="shared" si="6"/>
        <v>0.55411255411255411</v>
      </c>
    </row>
    <row r="50" spans="1:15" ht="24.95" customHeight="1">
      <c r="A50" s="32">
        <v>45</v>
      </c>
      <c r="B50" s="31" t="s">
        <v>943</v>
      </c>
      <c r="C50" s="32">
        <v>16</v>
      </c>
      <c r="D50" s="107">
        <f t="shared" si="0"/>
        <v>0.76190476190476186</v>
      </c>
      <c r="E50" s="32">
        <v>15</v>
      </c>
      <c r="F50" s="107">
        <f t="shared" si="1"/>
        <v>0.7142857142857143</v>
      </c>
      <c r="G50" s="32">
        <v>17</v>
      </c>
      <c r="H50" s="107">
        <f t="shared" si="2"/>
        <v>0.77272727272727271</v>
      </c>
      <c r="I50" s="103">
        <v>14</v>
      </c>
      <c r="J50" s="107">
        <f t="shared" si="3"/>
        <v>0.66666666666666663</v>
      </c>
      <c r="K50" s="32">
        <v>17</v>
      </c>
      <c r="L50" s="107">
        <f t="shared" si="4"/>
        <v>0.77272727272727271</v>
      </c>
      <c r="M50" s="32">
        <v>14</v>
      </c>
      <c r="N50" s="107">
        <f t="shared" si="5"/>
        <v>0.66666666666666663</v>
      </c>
      <c r="O50" s="107">
        <f t="shared" si="6"/>
        <v>0.72582972582972582</v>
      </c>
    </row>
    <row r="51" spans="1:15" ht="24.95" customHeight="1">
      <c r="A51" s="32">
        <v>46</v>
      </c>
      <c r="B51" s="31" t="s">
        <v>944</v>
      </c>
      <c r="C51" s="32">
        <v>11</v>
      </c>
      <c r="D51" s="107">
        <f t="shared" si="0"/>
        <v>0.52380952380952384</v>
      </c>
      <c r="E51" s="32">
        <v>12</v>
      </c>
      <c r="F51" s="107">
        <f t="shared" si="1"/>
        <v>0.5714285714285714</v>
      </c>
      <c r="G51" s="32">
        <v>14</v>
      </c>
      <c r="H51" s="107">
        <f t="shared" si="2"/>
        <v>0.63636363636363635</v>
      </c>
      <c r="I51" s="103">
        <v>11</v>
      </c>
      <c r="J51" s="107">
        <f t="shared" si="3"/>
        <v>0.52380952380952384</v>
      </c>
      <c r="K51" s="32">
        <v>15</v>
      </c>
      <c r="L51" s="107">
        <f t="shared" si="4"/>
        <v>0.68181818181818177</v>
      </c>
      <c r="M51" s="32">
        <v>11</v>
      </c>
      <c r="N51" s="107">
        <f t="shared" si="5"/>
        <v>0.52380952380952384</v>
      </c>
      <c r="O51" s="107">
        <f t="shared" si="6"/>
        <v>0.57683982683982682</v>
      </c>
    </row>
    <row r="52" spans="1:15" ht="24.95" customHeight="1">
      <c r="A52" s="32">
        <v>47</v>
      </c>
      <c r="B52" s="31" t="s">
        <v>945</v>
      </c>
      <c r="C52" s="32">
        <v>14</v>
      </c>
      <c r="D52" s="107">
        <f t="shared" si="0"/>
        <v>0.66666666666666663</v>
      </c>
      <c r="E52" s="32">
        <v>12</v>
      </c>
      <c r="F52" s="107">
        <f t="shared" si="1"/>
        <v>0.5714285714285714</v>
      </c>
      <c r="G52" s="32">
        <v>14</v>
      </c>
      <c r="H52" s="107">
        <f t="shared" si="2"/>
        <v>0.63636363636363635</v>
      </c>
      <c r="I52" s="103">
        <v>8</v>
      </c>
      <c r="J52" s="107">
        <f t="shared" si="3"/>
        <v>0.38095238095238093</v>
      </c>
      <c r="K52" s="32">
        <v>13</v>
      </c>
      <c r="L52" s="107">
        <f t="shared" si="4"/>
        <v>0.59090909090909094</v>
      </c>
      <c r="M52" s="32">
        <v>8</v>
      </c>
      <c r="N52" s="107">
        <f t="shared" si="5"/>
        <v>0.38095238095238093</v>
      </c>
      <c r="O52" s="107">
        <f t="shared" si="6"/>
        <v>0.53787878787878785</v>
      </c>
    </row>
    <row r="53" spans="1:15" ht="24.95" customHeight="1">
      <c r="A53" s="32">
        <v>48</v>
      </c>
      <c r="B53" s="31" t="s">
        <v>946</v>
      </c>
      <c r="C53" s="32">
        <v>11</v>
      </c>
      <c r="D53" s="107">
        <f t="shared" si="0"/>
        <v>0.52380952380952384</v>
      </c>
      <c r="E53" s="32">
        <v>10</v>
      </c>
      <c r="F53" s="107">
        <f t="shared" si="1"/>
        <v>0.47619047619047616</v>
      </c>
      <c r="G53" s="32">
        <v>15</v>
      </c>
      <c r="H53" s="107">
        <f t="shared" si="2"/>
        <v>0.68181818181818177</v>
      </c>
      <c r="I53" s="103">
        <v>8</v>
      </c>
      <c r="J53" s="107">
        <f t="shared" si="3"/>
        <v>0.38095238095238093</v>
      </c>
      <c r="K53" s="32">
        <v>13</v>
      </c>
      <c r="L53" s="107">
        <f t="shared" si="4"/>
        <v>0.59090909090909094</v>
      </c>
      <c r="M53" s="32">
        <v>8</v>
      </c>
      <c r="N53" s="107">
        <f t="shared" si="5"/>
        <v>0.38095238095238093</v>
      </c>
      <c r="O53" s="107">
        <f t="shared" si="6"/>
        <v>0.50577200577200576</v>
      </c>
    </row>
    <row r="54" spans="1:15" ht="24.95" customHeight="1">
      <c r="A54" s="32">
        <v>49</v>
      </c>
      <c r="B54" s="31" t="s">
        <v>947</v>
      </c>
      <c r="C54" s="32">
        <v>16</v>
      </c>
      <c r="D54" s="107">
        <f t="shared" si="0"/>
        <v>0.76190476190476186</v>
      </c>
      <c r="E54" s="32">
        <v>15</v>
      </c>
      <c r="F54" s="107">
        <f t="shared" si="1"/>
        <v>0.7142857142857143</v>
      </c>
      <c r="G54" s="32">
        <v>17</v>
      </c>
      <c r="H54" s="107">
        <f t="shared" si="2"/>
        <v>0.77272727272727271</v>
      </c>
      <c r="I54" s="103">
        <v>11</v>
      </c>
      <c r="J54" s="107">
        <f t="shared" si="3"/>
        <v>0.52380952380952384</v>
      </c>
      <c r="K54" s="32">
        <v>14</v>
      </c>
      <c r="L54" s="107">
        <f t="shared" si="4"/>
        <v>0.63636363636363635</v>
      </c>
      <c r="M54" s="32">
        <v>11</v>
      </c>
      <c r="N54" s="107">
        <f t="shared" si="5"/>
        <v>0.52380952380952384</v>
      </c>
      <c r="O54" s="107">
        <f t="shared" si="6"/>
        <v>0.65548340548340545</v>
      </c>
    </row>
    <row r="55" spans="1:15" ht="24.95" customHeight="1">
      <c r="A55" s="32">
        <v>50</v>
      </c>
      <c r="B55" s="31" t="s">
        <v>948</v>
      </c>
      <c r="C55" s="32">
        <v>17</v>
      </c>
      <c r="D55" s="107">
        <f t="shared" si="0"/>
        <v>0.80952380952380953</v>
      </c>
      <c r="E55" s="32">
        <v>16</v>
      </c>
      <c r="F55" s="107">
        <f t="shared" si="1"/>
        <v>0.76190476190476186</v>
      </c>
      <c r="G55" s="32">
        <v>18</v>
      </c>
      <c r="H55" s="107">
        <f t="shared" si="2"/>
        <v>0.81818181818181823</v>
      </c>
      <c r="I55" s="103">
        <v>14</v>
      </c>
      <c r="J55" s="107">
        <f t="shared" si="3"/>
        <v>0.66666666666666663</v>
      </c>
      <c r="K55" s="32">
        <v>17</v>
      </c>
      <c r="L55" s="107">
        <f t="shared" si="4"/>
        <v>0.77272727272727271</v>
      </c>
      <c r="M55" s="32">
        <v>14</v>
      </c>
      <c r="N55" s="107">
        <f t="shared" si="5"/>
        <v>0.66666666666666663</v>
      </c>
      <c r="O55" s="107">
        <f t="shared" si="6"/>
        <v>0.74927849927849932</v>
      </c>
    </row>
    <row r="56" spans="1:15" ht="24.95" customHeight="1">
      <c r="A56" s="32">
        <v>51</v>
      </c>
      <c r="B56" s="31" t="s">
        <v>949</v>
      </c>
      <c r="C56" s="32">
        <v>15</v>
      </c>
      <c r="D56" s="107">
        <f t="shared" si="0"/>
        <v>0.7142857142857143</v>
      </c>
      <c r="E56" s="32">
        <v>15</v>
      </c>
      <c r="F56" s="107">
        <f t="shared" si="1"/>
        <v>0.7142857142857143</v>
      </c>
      <c r="G56" s="32">
        <v>17</v>
      </c>
      <c r="H56" s="107">
        <f t="shared" si="2"/>
        <v>0.77272727272727271</v>
      </c>
      <c r="I56" s="103">
        <v>12</v>
      </c>
      <c r="J56" s="107">
        <f t="shared" si="3"/>
        <v>0.5714285714285714</v>
      </c>
      <c r="K56" s="32">
        <v>17</v>
      </c>
      <c r="L56" s="107">
        <f t="shared" si="4"/>
        <v>0.77272727272727271</v>
      </c>
      <c r="M56" s="32">
        <v>12</v>
      </c>
      <c r="N56" s="107">
        <f t="shared" si="5"/>
        <v>0.5714285714285714</v>
      </c>
      <c r="O56" s="107">
        <f t="shared" si="6"/>
        <v>0.68614718614718606</v>
      </c>
    </row>
    <row r="57" spans="1:15" ht="24.95" customHeight="1">
      <c r="A57" s="32">
        <v>52</v>
      </c>
      <c r="B57" s="31" t="s">
        <v>950</v>
      </c>
      <c r="C57" s="32">
        <v>11</v>
      </c>
      <c r="D57" s="107">
        <f t="shared" si="0"/>
        <v>0.52380952380952384</v>
      </c>
      <c r="E57" s="32">
        <v>11</v>
      </c>
      <c r="F57" s="107">
        <f t="shared" si="1"/>
        <v>0.52380952380952384</v>
      </c>
      <c r="G57" s="32">
        <v>14</v>
      </c>
      <c r="H57" s="107">
        <f t="shared" si="2"/>
        <v>0.63636363636363635</v>
      </c>
      <c r="I57" s="103">
        <v>9</v>
      </c>
      <c r="J57" s="107">
        <f t="shared" si="3"/>
        <v>0.42857142857142855</v>
      </c>
      <c r="K57" s="32">
        <v>13</v>
      </c>
      <c r="L57" s="107">
        <f t="shared" si="4"/>
        <v>0.59090909090909094</v>
      </c>
      <c r="M57" s="32">
        <v>9</v>
      </c>
      <c r="N57" s="107">
        <f t="shared" si="5"/>
        <v>0.42857142857142855</v>
      </c>
      <c r="O57" s="107">
        <f t="shared" si="6"/>
        <v>0.52200577200577192</v>
      </c>
    </row>
    <row r="58" spans="1:15" ht="24.95" customHeight="1">
      <c r="A58" s="32">
        <v>53</v>
      </c>
      <c r="B58" s="31" t="s">
        <v>951</v>
      </c>
      <c r="C58" s="32">
        <v>0</v>
      </c>
      <c r="D58" s="107">
        <f t="shared" si="0"/>
        <v>0</v>
      </c>
      <c r="E58" s="32">
        <v>0</v>
      </c>
      <c r="F58" s="107">
        <f t="shared" si="1"/>
        <v>0</v>
      </c>
      <c r="G58" s="32">
        <v>3</v>
      </c>
      <c r="H58" s="107">
        <f t="shared" si="2"/>
        <v>0.13636363636363635</v>
      </c>
      <c r="I58" s="103">
        <v>0</v>
      </c>
      <c r="J58" s="107">
        <f t="shared" si="3"/>
        <v>0</v>
      </c>
      <c r="K58" s="32">
        <v>1</v>
      </c>
      <c r="L58" s="107">
        <f t="shared" si="4"/>
        <v>4.5454545454545456E-2</v>
      </c>
      <c r="M58" s="32">
        <v>0</v>
      </c>
      <c r="N58" s="107">
        <f t="shared" si="5"/>
        <v>0</v>
      </c>
      <c r="O58" s="107">
        <f t="shared" si="6"/>
        <v>3.0303030303030304E-2</v>
      </c>
    </row>
    <row r="59" spans="1:15" ht="24.95" customHeight="1">
      <c r="A59" s="32">
        <v>54</v>
      </c>
      <c r="B59" s="31" t="s">
        <v>952</v>
      </c>
      <c r="C59" s="32">
        <v>5</v>
      </c>
      <c r="D59" s="107">
        <f t="shared" si="0"/>
        <v>0.23809523809523808</v>
      </c>
      <c r="E59" s="32">
        <v>3</v>
      </c>
      <c r="F59" s="107">
        <f t="shared" si="1"/>
        <v>0.14285714285714285</v>
      </c>
      <c r="G59" s="32">
        <v>6</v>
      </c>
      <c r="H59" s="107">
        <f t="shared" si="2"/>
        <v>0.27272727272727271</v>
      </c>
      <c r="I59" s="103">
        <v>6</v>
      </c>
      <c r="J59" s="107">
        <f t="shared" si="3"/>
        <v>0.2857142857142857</v>
      </c>
      <c r="K59" s="32">
        <v>5</v>
      </c>
      <c r="L59" s="107">
        <f t="shared" si="4"/>
        <v>0.22727272727272727</v>
      </c>
      <c r="M59" s="32">
        <v>6</v>
      </c>
      <c r="N59" s="107">
        <f t="shared" si="5"/>
        <v>0.2857142857142857</v>
      </c>
      <c r="O59" s="107">
        <f t="shared" si="6"/>
        <v>0.24206349206349201</v>
      </c>
    </row>
    <row r="60" spans="1:15" ht="24.95" customHeight="1">
      <c r="A60" s="32">
        <v>55</v>
      </c>
      <c r="B60" s="31" t="s">
        <v>953</v>
      </c>
      <c r="C60" s="32">
        <v>11</v>
      </c>
      <c r="D60" s="107">
        <f t="shared" si="0"/>
        <v>0.52380952380952384</v>
      </c>
      <c r="E60" s="32">
        <v>8</v>
      </c>
      <c r="F60" s="107">
        <f t="shared" si="1"/>
        <v>0.38095238095238093</v>
      </c>
      <c r="G60" s="32">
        <v>13</v>
      </c>
      <c r="H60" s="107">
        <f t="shared" si="2"/>
        <v>0.59090909090909094</v>
      </c>
      <c r="I60" s="103">
        <v>9</v>
      </c>
      <c r="J60" s="107">
        <f t="shared" si="3"/>
        <v>0.42857142857142855</v>
      </c>
      <c r="K60" s="32">
        <v>12</v>
      </c>
      <c r="L60" s="107">
        <f t="shared" si="4"/>
        <v>0.54545454545454541</v>
      </c>
      <c r="M60" s="32">
        <v>9</v>
      </c>
      <c r="N60" s="107">
        <f t="shared" si="5"/>
        <v>0.42857142857142855</v>
      </c>
      <c r="O60" s="107">
        <f t="shared" si="6"/>
        <v>0.483044733044733</v>
      </c>
    </row>
    <row r="61" spans="1:15" ht="24.95" customHeight="1">
      <c r="A61" s="32">
        <v>56</v>
      </c>
      <c r="B61" s="31" t="s">
        <v>954</v>
      </c>
      <c r="C61" s="32">
        <v>13</v>
      </c>
      <c r="D61" s="107">
        <f t="shared" si="0"/>
        <v>0.61904761904761907</v>
      </c>
      <c r="E61" s="32">
        <v>14</v>
      </c>
      <c r="F61" s="107">
        <f t="shared" si="1"/>
        <v>0.66666666666666663</v>
      </c>
      <c r="G61" s="32">
        <v>16</v>
      </c>
      <c r="H61" s="107">
        <f t="shared" si="2"/>
        <v>0.72727272727272729</v>
      </c>
      <c r="I61" s="103">
        <v>10</v>
      </c>
      <c r="J61" s="107">
        <f t="shared" si="3"/>
        <v>0.47619047619047616</v>
      </c>
      <c r="K61" s="32">
        <v>14</v>
      </c>
      <c r="L61" s="107">
        <f t="shared" si="4"/>
        <v>0.63636363636363635</v>
      </c>
      <c r="M61" s="32">
        <v>10</v>
      </c>
      <c r="N61" s="107">
        <f t="shared" si="5"/>
        <v>0.47619047619047616</v>
      </c>
      <c r="O61" s="107">
        <f t="shared" si="6"/>
        <v>0.60028860028860032</v>
      </c>
    </row>
    <row r="62" spans="1:15" ht="24.95" customHeight="1">
      <c r="A62" s="32">
        <v>57</v>
      </c>
      <c r="B62" s="31" t="s">
        <v>955</v>
      </c>
      <c r="C62" s="32">
        <v>19</v>
      </c>
      <c r="D62" s="107">
        <f t="shared" si="0"/>
        <v>0.90476190476190477</v>
      </c>
      <c r="E62" s="32">
        <v>17</v>
      </c>
      <c r="F62" s="107">
        <f t="shared" si="1"/>
        <v>0.80952380952380953</v>
      </c>
      <c r="G62" s="32">
        <v>21</v>
      </c>
      <c r="H62" s="107">
        <f t="shared" si="2"/>
        <v>0.95454545454545459</v>
      </c>
      <c r="I62" s="103">
        <v>15</v>
      </c>
      <c r="J62" s="107">
        <f t="shared" si="3"/>
        <v>0.7142857142857143</v>
      </c>
      <c r="K62" s="32">
        <v>19</v>
      </c>
      <c r="L62" s="107">
        <f t="shared" si="4"/>
        <v>0.86363636363636365</v>
      </c>
      <c r="M62" s="32">
        <v>15</v>
      </c>
      <c r="N62" s="107">
        <f t="shared" si="5"/>
        <v>0.7142857142857143</v>
      </c>
      <c r="O62" s="107">
        <f t="shared" si="6"/>
        <v>0.82683982683982693</v>
      </c>
    </row>
    <row r="63" spans="1:15" ht="24.95" customHeight="1">
      <c r="A63" s="32">
        <v>58</v>
      </c>
      <c r="B63" s="31" t="s">
        <v>956</v>
      </c>
      <c r="C63" s="32">
        <v>16</v>
      </c>
      <c r="D63" s="107">
        <f t="shared" si="0"/>
        <v>0.76190476190476186</v>
      </c>
      <c r="E63" s="32">
        <v>16</v>
      </c>
      <c r="F63" s="107">
        <f t="shared" si="1"/>
        <v>0.76190476190476186</v>
      </c>
      <c r="G63" s="32">
        <v>18</v>
      </c>
      <c r="H63" s="107">
        <f t="shared" si="2"/>
        <v>0.81818181818181823</v>
      </c>
      <c r="I63" s="103">
        <v>14</v>
      </c>
      <c r="J63" s="107">
        <f t="shared" si="3"/>
        <v>0.66666666666666663</v>
      </c>
      <c r="K63" s="32">
        <v>15</v>
      </c>
      <c r="L63" s="107">
        <f t="shared" si="4"/>
        <v>0.68181818181818177</v>
      </c>
      <c r="M63" s="32">
        <v>14</v>
      </c>
      <c r="N63" s="107">
        <f t="shared" si="5"/>
        <v>0.66666666666666663</v>
      </c>
      <c r="O63" s="107">
        <f t="shared" si="6"/>
        <v>0.72619047619047616</v>
      </c>
    </row>
    <row r="64" spans="1:15" ht="24.95" customHeight="1">
      <c r="A64" s="32">
        <v>59</v>
      </c>
      <c r="B64" s="59" t="s">
        <v>989</v>
      </c>
      <c r="C64" s="32">
        <v>20</v>
      </c>
      <c r="D64" s="107">
        <f t="shared" si="0"/>
        <v>0.95238095238095233</v>
      </c>
      <c r="E64" s="32">
        <v>19</v>
      </c>
      <c r="F64" s="107">
        <f t="shared" si="1"/>
        <v>0.90476190476190477</v>
      </c>
      <c r="G64" s="32">
        <v>22</v>
      </c>
      <c r="H64" s="107">
        <f t="shared" si="2"/>
        <v>1</v>
      </c>
      <c r="I64" s="103">
        <v>21</v>
      </c>
      <c r="J64" s="107">
        <f t="shared" si="3"/>
        <v>1</v>
      </c>
      <c r="K64" s="32">
        <v>22</v>
      </c>
      <c r="L64" s="107">
        <f t="shared" si="4"/>
        <v>1</v>
      </c>
      <c r="M64" s="32">
        <v>18</v>
      </c>
      <c r="N64" s="107">
        <f t="shared" si="5"/>
        <v>0.8571428571428571</v>
      </c>
      <c r="O64" s="107">
        <f t="shared" si="6"/>
        <v>0.95238095238095244</v>
      </c>
    </row>
    <row r="65" spans="1:15" ht="24.95" customHeight="1">
      <c r="A65" s="32">
        <v>60</v>
      </c>
      <c r="B65" s="59" t="s">
        <v>990</v>
      </c>
      <c r="C65" s="32">
        <v>19</v>
      </c>
      <c r="D65" s="107">
        <f t="shared" si="0"/>
        <v>0.90476190476190477</v>
      </c>
      <c r="E65" s="32">
        <v>17</v>
      </c>
      <c r="F65" s="107">
        <f t="shared" si="1"/>
        <v>0.80952380952380953</v>
      </c>
      <c r="G65" s="32">
        <v>19</v>
      </c>
      <c r="H65" s="107">
        <f t="shared" si="2"/>
        <v>0.86363636363636365</v>
      </c>
      <c r="I65" s="103">
        <v>13</v>
      </c>
      <c r="J65" s="107">
        <f t="shared" si="3"/>
        <v>0.61904761904761907</v>
      </c>
      <c r="K65" s="32">
        <v>19</v>
      </c>
      <c r="L65" s="107">
        <f t="shared" si="4"/>
        <v>0.86363636363636365</v>
      </c>
      <c r="M65" s="32">
        <v>13</v>
      </c>
      <c r="N65" s="107">
        <f t="shared" si="5"/>
        <v>0.61904761904761907</v>
      </c>
      <c r="O65" s="107">
        <f t="shared" si="6"/>
        <v>0.77994227994227983</v>
      </c>
    </row>
    <row r="66" spans="1:15" ht="24.95" customHeight="1">
      <c r="A66" s="32">
        <v>61</v>
      </c>
      <c r="B66" s="59" t="s">
        <v>991</v>
      </c>
      <c r="C66" s="32">
        <v>19</v>
      </c>
      <c r="D66" s="107">
        <f t="shared" si="0"/>
        <v>0.90476190476190477</v>
      </c>
      <c r="E66" s="32">
        <v>16</v>
      </c>
      <c r="F66" s="107">
        <f t="shared" si="1"/>
        <v>0.76190476190476186</v>
      </c>
      <c r="G66" s="32">
        <v>22</v>
      </c>
      <c r="H66" s="107">
        <f t="shared" si="2"/>
        <v>1</v>
      </c>
      <c r="I66" s="103">
        <v>13</v>
      </c>
      <c r="J66" s="107">
        <f t="shared" si="3"/>
        <v>0.61904761904761907</v>
      </c>
      <c r="K66" s="32">
        <v>17</v>
      </c>
      <c r="L66" s="107">
        <f t="shared" si="4"/>
        <v>0.77272727272727271</v>
      </c>
      <c r="M66" s="32">
        <v>9</v>
      </c>
      <c r="N66" s="107">
        <f t="shared" si="5"/>
        <v>0.42857142857142855</v>
      </c>
      <c r="O66" s="107">
        <f t="shared" si="6"/>
        <v>0.74783549783549785</v>
      </c>
    </row>
    <row r="67" spans="1:15" ht="24.95" customHeight="1">
      <c r="A67" s="32">
        <v>62</v>
      </c>
      <c r="B67" s="59" t="s">
        <v>992</v>
      </c>
      <c r="C67" s="32">
        <v>14</v>
      </c>
      <c r="D67" s="107">
        <f t="shared" si="0"/>
        <v>0.66666666666666663</v>
      </c>
      <c r="E67" s="32">
        <v>11</v>
      </c>
      <c r="F67" s="107">
        <f t="shared" si="1"/>
        <v>0.52380952380952384</v>
      </c>
      <c r="G67" s="32">
        <v>14</v>
      </c>
      <c r="H67" s="107">
        <f t="shared" si="2"/>
        <v>0.63636363636363635</v>
      </c>
      <c r="I67" s="103">
        <v>9</v>
      </c>
      <c r="J67" s="107">
        <f t="shared" si="3"/>
        <v>0.42857142857142855</v>
      </c>
      <c r="K67" s="32">
        <v>13</v>
      </c>
      <c r="L67" s="107">
        <f t="shared" si="4"/>
        <v>0.59090909090909094</v>
      </c>
      <c r="M67" s="32">
        <v>9</v>
      </c>
      <c r="N67" s="107">
        <f t="shared" si="5"/>
        <v>0.42857142857142855</v>
      </c>
      <c r="O67" s="107">
        <f t="shared" si="6"/>
        <v>0.54581529581529575</v>
      </c>
    </row>
    <row r="68" spans="1:15" ht="24.95" customHeight="1">
      <c r="A68" s="32">
        <v>63</v>
      </c>
      <c r="B68" s="59" t="s">
        <v>993</v>
      </c>
      <c r="C68" s="32">
        <v>16</v>
      </c>
      <c r="D68" s="107">
        <f t="shared" si="0"/>
        <v>0.76190476190476186</v>
      </c>
      <c r="E68" s="32">
        <v>13</v>
      </c>
      <c r="F68" s="107">
        <f t="shared" si="1"/>
        <v>0.61904761904761907</v>
      </c>
      <c r="G68" s="32">
        <v>15</v>
      </c>
      <c r="H68" s="107">
        <f t="shared" si="2"/>
        <v>0.68181818181818177</v>
      </c>
      <c r="I68" s="103">
        <v>9</v>
      </c>
      <c r="J68" s="107">
        <f t="shared" si="3"/>
        <v>0.42857142857142855</v>
      </c>
      <c r="K68" s="32">
        <v>15</v>
      </c>
      <c r="L68" s="107">
        <f t="shared" si="4"/>
        <v>0.68181818181818177</v>
      </c>
      <c r="M68" s="32">
        <v>7</v>
      </c>
      <c r="N68" s="107">
        <f t="shared" si="5"/>
        <v>0.33333333333333331</v>
      </c>
      <c r="O68" s="107">
        <f t="shared" si="6"/>
        <v>0.58441558441558439</v>
      </c>
    </row>
    <row r="69" spans="1:15" ht="24.95" customHeight="1">
      <c r="A69" s="32">
        <v>64</v>
      </c>
      <c r="B69" s="59" t="s">
        <v>994</v>
      </c>
      <c r="C69" s="32">
        <v>12</v>
      </c>
      <c r="D69" s="107">
        <f t="shared" si="0"/>
        <v>0.5714285714285714</v>
      </c>
      <c r="E69" s="32">
        <v>11</v>
      </c>
      <c r="F69" s="107">
        <f t="shared" si="1"/>
        <v>0.52380952380952384</v>
      </c>
      <c r="G69" s="32">
        <v>13</v>
      </c>
      <c r="H69" s="107">
        <f t="shared" si="2"/>
        <v>0.59090909090909094</v>
      </c>
      <c r="I69" s="103">
        <v>7</v>
      </c>
      <c r="J69" s="107">
        <f t="shared" si="3"/>
        <v>0.33333333333333331</v>
      </c>
      <c r="K69" s="32">
        <v>10</v>
      </c>
      <c r="L69" s="107">
        <f t="shared" si="4"/>
        <v>0.45454545454545453</v>
      </c>
      <c r="M69" s="32">
        <v>5</v>
      </c>
      <c r="N69" s="107">
        <f t="shared" si="5"/>
        <v>0.23809523809523808</v>
      </c>
      <c r="O69" s="107">
        <f t="shared" si="6"/>
        <v>0.45202020202020204</v>
      </c>
    </row>
    <row r="70" spans="1:15" ht="24.95" customHeight="1">
      <c r="A70" s="32">
        <v>65</v>
      </c>
      <c r="B70" s="31" t="s">
        <v>1016</v>
      </c>
      <c r="C70" s="32">
        <v>9</v>
      </c>
      <c r="D70" s="107">
        <f t="shared" si="0"/>
        <v>0.42857142857142855</v>
      </c>
      <c r="E70" s="32">
        <v>10</v>
      </c>
      <c r="F70" s="107">
        <f t="shared" si="1"/>
        <v>0.47619047619047616</v>
      </c>
      <c r="G70" s="32">
        <v>12</v>
      </c>
      <c r="H70" s="107">
        <f t="shared" si="2"/>
        <v>0.54545454545454541</v>
      </c>
      <c r="I70" s="103">
        <v>5</v>
      </c>
      <c r="J70" s="107">
        <f t="shared" si="3"/>
        <v>0.23809523809523808</v>
      </c>
      <c r="K70" s="32">
        <v>8</v>
      </c>
      <c r="L70" s="107">
        <f t="shared" si="4"/>
        <v>0.36363636363636365</v>
      </c>
      <c r="M70" s="32">
        <v>10</v>
      </c>
      <c r="N70" s="107">
        <f t="shared" si="5"/>
        <v>0.47619047619047616</v>
      </c>
      <c r="O70" s="107">
        <f t="shared" si="6"/>
        <v>0.42135642135642137</v>
      </c>
    </row>
    <row r="71" spans="1:15" ht="24.95" customHeight="1">
      <c r="A71" s="32">
        <v>66</v>
      </c>
      <c r="B71" s="31" t="s">
        <v>1028</v>
      </c>
      <c r="C71" s="32">
        <v>12</v>
      </c>
      <c r="D71" s="107">
        <f t="shared" ref="D71:D73" si="7">C71/21</f>
        <v>0.5714285714285714</v>
      </c>
      <c r="E71" s="32">
        <v>12</v>
      </c>
      <c r="F71" s="107">
        <f t="shared" ref="F71:F73" si="8">E71/21</f>
        <v>0.5714285714285714</v>
      </c>
      <c r="G71" s="32">
        <v>14</v>
      </c>
      <c r="H71" s="107">
        <f t="shared" ref="H71:H73" si="9">G71/22</f>
        <v>0.63636363636363635</v>
      </c>
      <c r="I71" s="103">
        <v>10</v>
      </c>
      <c r="J71" s="107">
        <f t="shared" ref="J71:J73" si="10">I71/21</f>
        <v>0.47619047619047616</v>
      </c>
      <c r="K71" s="32">
        <v>11</v>
      </c>
      <c r="L71" s="107">
        <f t="shared" ref="L71:L73" si="11">K71/22</f>
        <v>0.5</v>
      </c>
      <c r="M71" s="32">
        <v>11</v>
      </c>
      <c r="N71" s="107">
        <f t="shared" ref="N71:N73" si="12">M71/21</f>
        <v>0.52380952380952384</v>
      </c>
      <c r="O71" s="107">
        <f t="shared" ref="O71:O73" si="13">(D71+F71+H71+J71+L71+N71)/6</f>
        <v>0.54653679653679654</v>
      </c>
    </row>
    <row r="72" spans="1:15" ht="24.95" customHeight="1">
      <c r="A72" s="32">
        <v>67</v>
      </c>
      <c r="B72" s="4" t="s">
        <v>1034</v>
      </c>
      <c r="C72" s="32">
        <v>12</v>
      </c>
      <c r="D72" s="107">
        <f t="shared" si="7"/>
        <v>0.5714285714285714</v>
      </c>
      <c r="E72" s="32">
        <v>16</v>
      </c>
      <c r="F72" s="107">
        <f t="shared" si="8"/>
        <v>0.76190476190476186</v>
      </c>
      <c r="G72" s="32">
        <v>20</v>
      </c>
      <c r="H72" s="107">
        <f t="shared" si="9"/>
        <v>0.90909090909090906</v>
      </c>
      <c r="I72" s="103">
        <v>7</v>
      </c>
      <c r="J72" s="107">
        <f t="shared" si="10"/>
        <v>0.33333333333333331</v>
      </c>
      <c r="K72" s="32">
        <v>17</v>
      </c>
      <c r="L72" s="107">
        <f t="shared" si="11"/>
        <v>0.77272727272727271</v>
      </c>
      <c r="M72" s="32">
        <v>5</v>
      </c>
      <c r="N72" s="107">
        <f t="shared" si="12"/>
        <v>0.23809523809523808</v>
      </c>
      <c r="O72" s="107">
        <f t="shared" si="13"/>
        <v>0.59776334776334783</v>
      </c>
    </row>
    <row r="73" spans="1:15" ht="24.95" customHeight="1">
      <c r="A73" s="30">
        <v>68</v>
      </c>
      <c r="B73" s="31" t="s">
        <v>1068</v>
      </c>
      <c r="C73" s="32">
        <v>6</v>
      </c>
      <c r="D73" s="107">
        <f t="shared" si="7"/>
        <v>0.2857142857142857</v>
      </c>
      <c r="E73" s="32">
        <v>8</v>
      </c>
      <c r="F73" s="107">
        <f t="shared" si="8"/>
        <v>0.38095238095238093</v>
      </c>
      <c r="G73" s="32">
        <v>8</v>
      </c>
      <c r="H73" s="107">
        <f t="shared" si="9"/>
        <v>0.36363636363636365</v>
      </c>
      <c r="I73" s="103">
        <v>5</v>
      </c>
      <c r="J73" s="107">
        <f t="shared" si="10"/>
        <v>0.23809523809523808</v>
      </c>
      <c r="K73" s="32">
        <v>7</v>
      </c>
      <c r="L73" s="107">
        <f t="shared" si="11"/>
        <v>0.31818181818181818</v>
      </c>
      <c r="M73" s="32">
        <v>4</v>
      </c>
      <c r="N73" s="107">
        <f t="shared" si="12"/>
        <v>0.19047619047619047</v>
      </c>
      <c r="O73" s="107">
        <f t="shared" si="13"/>
        <v>0.29617604617604615</v>
      </c>
    </row>
    <row r="74" spans="1:15" ht="24.95" customHeight="1">
      <c r="B74" s="110" t="s">
        <v>1071</v>
      </c>
      <c r="C74" s="97"/>
      <c r="K74" s="90"/>
    </row>
    <row r="75" spans="1:15" ht="24.95" customHeight="1">
      <c r="K75" s="90"/>
    </row>
    <row r="76" spans="1:15" ht="24.95" customHeight="1">
      <c r="K76" s="106"/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75" bottom="0.75" header="0.3" footer="0.3"/>
  <pageSetup paperSize="9" scale="74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topLeftCell="A37" workbookViewId="0">
      <selection activeCell="B37" sqref="B37"/>
    </sheetView>
  </sheetViews>
  <sheetFormatPr defaultRowHeight="24.95" customHeight="1"/>
  <cols>
    <col min="1" max="1" width="9.140625" style="1" bestFit="1" customWidth="1"/>
    <col min="2" max="2" width="32.140625" style="9" customWidth="1"/>
    <col min="4" max="4" width="9.140625" style="116"/>
    <col min="5" max="5" width="7.7109375" customWidth="1"/>
    <col min="6" max="6" width="7.140625" style="116" customWidth="1"/>
    <col min="7" max="7" width="7.85546875" customWidth="1"/>
    <col min="8" max="8" width="7.5703125" style="116" customWidth="1"/>
    <col min="9" max="9" width="7.28515625" style="5" customWidth="1"/>
    <col min="10" max="10" width="7.140625" style="116" customWidth="1"/>
    <col min="12" max="12" width="9.140625" style="116"/>
    <col min="13" max="13" width="9.140625" style="5"/>
    <col min="14" max="15" width="9.140625" style="116"/>
  </cols>
  <sheetData>
    <row r="1" spans="1:15" ht="24.95" customHeight="1">
      <c r="A1" s="129" t="s">
        <v>765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s="27" customFormat="1" ht="39.75" customHeight="1">
      <c r="A2" s="77"/>
      <c r="B2" s="78" t="s">
        <v>407</v>
      </c>
      <c r="C2" s="132" t="s">
        <v>425</v>
      </c>
      <c r="D2" s="132"/>
      <c r="E2" s="132" t="s">
        <v>1055</v>
      </c>
      <c r="F2" s="132"/>
      <c r="G2" s="132" t="s">
        <v>426</v>
      </c>
      <c r="H2" s="132"/>
      <c r="I2" s="132" t="s">
        <v>1056</v>
      </c>
      <c r="J2" s="132"/>
      <c r="K2" s="130" t="s">
        <v>1057</v>
      </c>
      <c r="L2" s="131"/>
      <c r="M2" s="132" t="s">
        <v>1058</v>
      </c>
      <c r="N2" s="132"/>
      <c r="O2" s="79"/>
    </row>
    <row r="3" spans="1:15" s="9" customFormat="1" ht="24.95" customHeight="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64" t="s">
        <v>1049</v>
      </c>
      <c r="H3" s="66" t="s">
        <v>1041</v>
      </c>
      <c r="I3" s="105" t="s">
        <v>1049</v>
      </c>
      <c r="J3" s="66" t="s">
        <v>1041</v>
      </c>
      <c r="K3" s="64" t="s">
        <v>1049</v>
      </c>
      <c r="L3" s="67" t="s">
        <v>1041</v>
      </c>
      <c r="M3" s="87" t="s">
        <v>1049</v>
      </c>
      <c r="N3" s="67" t="s">
        <v>1041</v>
      </c>
      <c r="O3" s="65"/>
    </row>
    <row r="4" spans="1:15" s="9" customFormat="1" ht="24.95" customHeight="1">
      <c r="A4" s="48"/>
      <c r="B4" s="49" t="s">
        <v>1042</v>
      </c>
      <c r="C4" s="68">
        <v>20</v>
      </c>
      <c r="D4" s="69"/>
      <c r="E4" s="68">
        <v>21</v>
      </c>
      <c r="F4" s="69"/>
      <c r="G4" s="68">
        <v>21</v>
      </c>
      <c r="H4" s="69"/>
      <c r="I4" s="68">
        <v>18</v>
      </c>
      <c r="J4" s="70"/>
      <c r="K4" s="68">
        <v>13</v>
      </c>
      <c r="L4" s="71"/>
      <c r="M4" s="68">
        <v>17</v>
      </c>
      <c r="N4" s="71"/>
      <c r="O4" s="72" t="s">
        <v>1043</v>
      </c>
    </row>
    <row r="5" spans="1:15" s="17" customFormat="1" ht="22.5" customHeight="1">
      <c r="A5" s="2" t="s">
        <v>474</v>
      </c>
      <c r="B5" s="31" t="s">
        <v>481</v>
      </c>
      <c r="C5" s="15"/>
      <c r="D5" s="74"/>
      <c r="E5" s="15"/>
      <c r="F5" s="74"/>
      <c r="G5" s="15"/>
      <c r="H5" s="74"/>
      <c r="I5" s="15"/>
      <c r="J5" s="74"/>
      <c r="K5" s="15"/>
      <c r="L5" s="74"/>
      <c r="M5" s="15"/>
      <c r="N5" s="74"/>
      <c r="O5" s="74"/>
    </row>
    <row r="6" spans="1:15" s="22" customFormat="1" ht="24.95" customHeight="1">
      <c r="A6" s="3">
        <v>1</v>
      </c>
      <c r="B6" s="31" t="s">
        <v>607</v>
      </c>
      <c r="C6" s="91">
        <v>12</v>
      </c>
      <c r="D6" s="114">
        <f>C6/20</f>
        <v>0.6</v>
      </c>
      <c r="E6" s="91">
        <v>12</v>
      </c>
      <c r="F6" s="114">
        <f>E6/21</f>
        <v>0.5714285714285714</v>
      </c>
      <c r="G6" s="91">
        <v>13</v>
      </c>
      <c r="H6" s="114">
        <f>G6/21</f>
        <v>0.61904761904761907</v>
      </c>
      <c r="I6" s="91">
        <v>12</v>
      </c>
      <c r="J6" s="114">
        <f>I6/18</f>
        <v>0.66666666666666663</v>
      </c>
      <c r="K6" s="91">
        <v>9</v>
      </c>
      <c r="L6" s="114">
        <f>K6/13</f>
        <v>0.69230769230769229</v>
      </c>
      <c r="M6" s="91">
        <v>11</v>
      </c>
      <c r="N6" s="114">
        <f>M6/17</f>
        <v>0.6470588235294118</v>
      </c>
      <c r="O6" s="114">
        <f>(D6+F6+H6+J6+L6+N6)/6</f>
        <v>0.63275156216332673</v>
      </c>
    </row>
    <row r="7" spans="1:15" s="22" customFormat="1" ht="24.95" customHeight="1">
      <c r="A7" s="3">
        <v>2</v>
      </c>
      <c r="B7" s="31" t="s">
        <v>597</v>
      </c>
      <c r="C7" s="91">
        <v>13</v>
      </c>
      <c r="D7" s="114">
        <f t="shared" ref="D7:D36" si="0">C7/20</f>
        <v>0.65</v>
      </c>
      <c r="E7" s="91">
        <v>13</v>
      </c>
      <c r="F7" s="114">
        <f t="shared" ref="F7:F36" si="1">E7/21</f>
        <v>0.61904761904761907</v>
      </c>
      <c r="G7" s="91">
        <v>14</v>
      </c>
      <c r="H7" s="114">
        <f t="shared" ref="H7:H36" si="2">G7/21</f>
        <v>0.66666666666666663</v>
      </c>
      <c r="I7" s="91">
        <v>13</v>
      </c>
      <c r="J7" s="114">
        <f t="shared" ref="J7:J36" si="3">I7/18</f>
        <v>0.72222222222222221</v>
      </c>
      <c r="K7" s="91">
        <v>10</v>
      </c>
      <c r="L7" s="114">
        <f t="shared" ref="L7:L36" si="4">K7/13</f>
        <v>0.76923076923076927</v>
      </c>
      <c r="M7" s="91">
        <v>10</v>
      </c>
      <c r="N7" s="114">
        <f t="shared" ref="N7:N36" si="5">M7/17</f>
        <v>0.58823529411764708</v>
      </c>
      <c r="O7" s="114">
        <f t="shared" ref="O7:O36" si="6">(D7+F7+H7+J7+L7+N7)/6</f>
        <v>0.66923376188082073</v>
      </c>
    </row>
    <row r="8" spans="1:15" s="22" customFormat="1" ht="24.95" customHeight="1">
      <c r="A8" s="3">
        <v>3</v>
      </c>
      <c r="B8" s="31" t="s">
        <v>600</v>
      </c>
      <c r="C8" s="91">
        <v>13</v>
      </c>
      <c r="D8" s="114">
        <f t="shared" si="0"/>
        <v>0.65</v>
      </c>
      <c r="E8" s="91">
        <v>15</v>
      </c>
      <c r="F8" s="114">
        <f t="shared" si="1"/>
        <v>0.7142857142857143</v>
      </c>
      <c r="G8" s="91">
        <v>15</v>
      </c>
      <c r="H8" s="114">
        <f t="shared" si="2"/>
        <v>0.7142857142857143</v>
      </c>
      <c r="I8" s="91">
        <v>11</v>
      </c>
      <c r="J8" s="114">
        <f t="shared" si="3"/>
        <v>0.61111111111111116</v>
      </c>
      <c r="K8" s="91">
        <v>8</v>
      </c>
      <c r="L8" s="114">
        <f t="shared" si="4"/>
        <v>0.61538461538461542</v>
      </c>
      <c r="M8" s="91">
        <v>10</v>
      </c>
      <c r="N8" s="114">
        <f t="shared" si="5"/>
        <v>0.58823529411764708</v>
      </c>
      <c r="O8" s="114">
        <f t="shared" si="6"/>
        <v>0.64888374153080042</v>
      </c>
    </row>
    <row r="9" spans="1:15" s="22" customFormat="1" ht="24.95" customHeight="1">
      <c r="A9" s="3">
        <v>4</v>
      </c>
      <c r="B9" s="31" t="s">
        <v>488</v>
      </c>
      <c r="C9" s="91">
        <v>13</v>
      </c>
      <c r="D9" s="114">
        <f t="shared" si="0"/>
        <v>0.65</v>
      </c>
      <c r="E9" s="91">
        <v>15</v>
      </c>
      <c r="F9" s="114">
        <f t="shared" si="1"/>
        <v>0.7142857142857143</v>
      </c>
      <c r="G9" s="91">
        <v>14</v>
      </c>
      <c r="H9" s="114">
        <f t="shared" si="2"/>
        <v>0.66666666666666663</v>
      </c>
      <c r="I9" s="91">
        <v>9</v>
      </c>
      <c r="J9" s="114">
        <f t="shared" si="3"/>
        <v>0.5</v>
      </c>
      <c r="K9" s="91">
        <v>8</v>
      </c>
      <c r="L9" s="114">
        <f t="shared" si="4"/>
        <v>0.61538461538461542</v>
      </c>
      <c r="M9" s="91">
        <v>11</v>
      </c>
      <c r="N9" s="114">
        <f t="shared" si="5"/>
        <v>0.6470588235294118</v>
      </c>
      <c r="O9" s="114">
        <f t="shared" si="6"/>
        <v>0.63223263664440132</v>
      </c>
    </row>
    <row r="10" spans="1:15" s="22" customFormat="1" ht="24.95" customHeight="1">
      <c r="A10" s="3">
        <v>5</v>
      </c>
      <c r="B10" s="31" t="s">
        <v>599</v>
      </c>
      <c r="C10" s="91">
        <v>11</v>
      </c>
      <c r="D10" s="114">
        <f t="shared" si="0"/>
        <v>0.55000000000000004</v>
      </c>
      <c r="E10" s="91">
        <v>13</v>
      </c>
      <c r="F10" s="114">
        <f t="shared" si="1"/>
        <v>0.61904761904761907</v>
      </c>
      <c r="G10" s="91">
        <v>13</v>
      </c>
      <c r="H10" s="114">
        <f t="shared" si="2"/>
        <v>0.61904761904761907</v>
      </c>
      <c r="I10" s="91">
        <v>9</v>
      </c>
      <c r="J10" s="114">
        <f t="shared" si="3"/>
        <v>0.5</v>
      </c>
      <c r="K10" s="91">
        <v>9</v>
      </c>
      <c r="L10" s="114">
        <f t="shared" si="4"/>
        <v>0.69230769230769229</v>
      </c>
      <c r="M10" s="91">
        <v>13</v>
      </c>
      <c r="N10" s="114">
        <f t="shared" si="5"/>
        <v>0.76470588235294112</v>
      </c>
      <c r="O10" s="114">
        <f t="shared" si="6"/>
        <v>0.6241848021259786</v>
      </c>
    </row>
    <row r="11" spans="1:15" s="22" customFormat="1" ht="24.95" customHeight="1">
      <c r="A11" s="3">
        <v>6</v>
      </c>
      <c r="B11" s="31" t="s">
        <v>497</v>
      </c>
      <c r="C11" s="91">
        <v>5</v>
      </c>
      <c r="D11" s="114">
        <f t="shared" si="0"/>
        <v>0.25</v>
      </c>
      <c r="E11" s="91">
        <v>8</v>
      </c>
      <c r="F11" s="114">
        <f t="shared" si="1"/>
        <v>0.38095238095238093</v>
      </c>
      <c r="G11" s="91">
        <v>8</v>
      </c>
      <c r="H11" s="114">
        <f t="shared" si="2"/>
        <v>0.38095238095238093</v>
      </c>
      <c r="I11" s="91">
        <v>6</v>
      </c>
      <c r="J11" s="114">
        <f t="shared" si="3"/>
        <v>0.33333333333333331</v>
      </c>
      <c r="K11" s="91">
        <v>5</v>
      </c>
      <c r="L11" s="114">
        <f t="shared" si="4"/>
        <v>0.38461538461538464</v>
      </c>
      <c r="M11" s="91">
        <v>10</v>
      </c>
      <c r="N11" s="114">
        <f t="shared" si="5"/>
        <v>0.58823529411764708</v>
      </c>
      <c r="O11" s="114">
        <f t="shared" si="6"/>
        <v>0.38634812899518778</v>
      </c>
    </row>
    <row r="12" spans="1:15" s="22" customFormat="1" ht="24.95" customHeight="1">
      <c r="A12" s="3">
        <v>7</v>
      </c>
      <c r="B12" s="31" t="s">
        <v>609</v>
      </c>
      <c r="C12" s="91">
        <v>16</v>
      </c>
      <c r="D12" s="114">
        <f t="shared" si="0"/>
        <v>0.8</v>
      </c>
      <c r="E12" s="91">
        <v>21</v>
      </c>
      <c r="F12" s="114">
        <f t="shared" si="1"/>
        <v>1</v>
      </c>
      <c r="G12" s="91">
        <v>21</v>
      </c>
      <c r="H12" s="114">
        <f t="shared" si="2"/>
        <v>1</v>
      </c>
      <c r="I12" s="91">
        <v>13</v>
      </c>
      <c r="J12" s="114">
        <f t="shared" si="3"/>
        <v>0.72222222222222221</v>
      </c>
      <c r="K12" s="91">
        <v>9</v>
      </c>
      <c r="L12" s="114">
        <f t="shared" si="4"/>
        <v>0.69230769230769229</v>
      </c>
      <c r="M12" s="91">
        <v>12</v>
      </c>
      <c r="N12" s="114">
        <f t="shared" si="5"/>
        <v>0.70588235294117652</v>
      </c>
      <c r="O12" s="114">
        <f t="shared" si="6"/>
        <v>0.82006871124518188</v>
      </c>
    </row>
    <row r="13" spans="1:15" s="22" customFormat="1" ht="24.95" customHeight="1">
      <c r="A13" s="3">
        <v>8</v>
      </c>
      <c r="B13" s="31" t="s">
        <v>490</v>
      </c>
      <c r="C13" s="91">
        <v>13</v>
      </c>
      <c r="D13" s="114">
        <f t="shared" si="0"/>
        <v>0.65</v>
      </c>
      <c r="E13" s="91">
        <v>14</v>
      </c>
      <c r="F13" s="114">
        <f t="shared" si="1"/>
        <v>0.66666666666666663</v>
      </c>
      <c r="G13" s="91">
        <v>14</v>
      </c>
      <c r="H13" s="114">
        <f t="shared" si="2"/>
        <v>0.66666666666666663</v>
      </c>
      <c r="I13" s="91">
        <v>9</v>
      </c>
      <c r="J13" s="114">
        <f t="shared" si="3"/>
        <v>0.5</v>
      </c>
      <c r="K13" s="91">
        <v>7</v>
      </c>
      <c r="L13" s="114">
        <f t="shared" si="4"/>
        <v>0.53846153846153844</v>
      </c>
      <c r="M13" s="91">
        <v>15</v>
      </c>
      <c r="N13" s="114">
        <f t="shared" si="5"/>
        <v>0.88235294117647056</v>
      </c>
      <c r="O13" s="114">
        <f t="shared" si="6"/>
        <v>0.65069130216189042</v>
      </c>
    </row>
    <row r="14" spans="1:15" s="22" customFormat="1" ht="24.95" customHeight="1">
      <c r="A14" s="3">
        <v>9</v>
      </c>
      <c r="B14" s="31" t="s">
        <v>500</v>
      </c>
      <c r="C14" s="91">
        <v>16</v>
      </c>
      <c r="D14" s="114">
        <f t="shared" si="0"/>
        <v>0.8</v>
      </c>
      <c r="E14" s="91">
        <v>18</v>
      </c>
      <c r="F14" s="114">
        <f t="shared" si="1"/>
        <v>0.8571428571428571</v>
      </c>
      <c r="G14" s="91">
        <v>18</v>
      </c>
      <c r="H14" s="114">
        <f t="shared" si="2"/>
        <v>0.8571428571428571</v>
      </c>
      <c r="I14" s="91">
        <v>9</v>
      </c>
      <c r="J14" s="114">
        <f t="shared" si="3"/>
        <v>0.5</v>
      </c>
      <c r="K14" s="91">
        <v>8</v>
      </c>
      <c r="L14" s="114">
        <f t="shared" si="4"/>
        <v>0.61538461538461542</v>
      </c>
      <c r="M14" s="91">
        <v>13</v>
      </c>
      <c r="N14" s="114">
        <f t="shared" si="5"/>
        <v>0.76470588235294112</v>
      </c>
      <c r="O14" s="114">
        <f t="shared" si="6"/>
        <v>0.73239603533721187</v>
      </c>
    </row>
    <row r="15" spans="1:15" s="22" customFormat="1" ht="24.95" customHeight="1">
      <c r="A15" s="3">
        <v>10</v>
      </c>
      <c r="B15" s="31" t="s">
        <v>605</v>
      </c>
      <c r="C15" s="91">
        <v>13</v>
      </c>
      <c r="D15" s="114">
        <f t="shared" si="0"/>
        <v>0.65</v>
      </c>
      <c r="E15" s="91">
        <v>16</v>
      </c>
      <c r="F15" s="114">
        <f t="shared" si="1"/>
        <v>0.76190476190476186</v>
      </c>
      <c r="G15" s="91">
        <v>16</v>
      </c>
      <c r="H15" s="114">
        <f t="shared" si="2"/>
        <v>0.76190476190476186</v>
      </c>
      <c r="I15" s="91">
        <v>9</v>
      </c>
      <c r="J15" s="114">
        <f t="shared" si="3"/>
        <v>0.5</v>
      </c>
      <c r="K15" s="91">
        <v>8</v>
      </c>
      <c r="L15" s="114">
        <f t="shared" si="4"/>
        <v>0.61538461538461542</v>
      </c>
      <c r="M15" s="91">
        <v>7</v>
      </c>
      <c r="N15" s="114">
        <f t="shared" si="5"/>
        <v>0.41176470588235292</v>
      </c>
      <c r="O15" s="114">
        <f t="shared" si="6"/>
        <v>0.61682647417941527</v>
      </c>
    </row>
    <row r="16" spans="1:15" s="22" customFormat="1" ht="24.95" customHeight="1">
      <c r="A16" s="3">
        <v>11</v>
      </c>
      <c r="B16" s="31" t="s">
        <v>496</v>
      </c>
      <c r="C16" s="91">
        <v>18</v>
      </c>
      <c r="D16" s="114">
        <f t="shared" si="0"/>
        <v>0.9</v>
      </c>
      <c r="E16" s="91">
        <v>21</v>
      </c>
      <c r="F16" s="114">
        <f t="shared" si="1"/>
        <v>1</v>
      </c>
      <c r="G16" s="91">
        <v>21</v>
      </c>
      <c r="H16" s="114">
        <f t="shared" si="2"/>
        <v>1</v>
      </c>
      <c r="I16" s="91">
        <v>12</v>
      </c>
      <c r="J16" s="114">
        <f t="shared" si="3"/>
        <v>0.66666666666666663</v>
      </c>
      <c r="K16" s="91">
        <v>9</v>
      </c>
      <c r="L16" s="114">
        <f t="shared" si="4"/>
        <v>0.69230769230769229</v>
      </c>
      <c r="M16" s="91">
        <v>13</v>
      </c>
      <c r="N16" s="114">
        <f t="shared" si="5"/>
        <v>0.76470588235294112</v>
      </c>
      <c r="O16" s="114">
        <f t="shared" si="6"/>
        <v>0.83728004022121671</v>
      </c>
    </row>
    <row r="17" spans="1:15" s="22" customFormat="1" ht="24.95" customHeight="1">
      <c r="A17" s="3">
        <v>12</v>
      </c>
      <c r="B17" s="31" t="s">
        <v>482</v>
      </c>
      <c r="C17" s="91">
        <v>18</v>
      </c>
      <c r="D17" s="114">
        <f t="shared" si="0"/>
        <v>0.9</v>
      </c>
      <c r="E17" s="91">
        <v>21</v>
      </c>
      <c r="F17" s="114">
        <f t="shared" si="1"/>
        <v>1</v>
      </c>
      <c r="G17" s="91">
        <v>21</v>
      </c>
      <c r="H17" s="114">
        <f t="shared" si="2"/>
        <v>1</v>
      </c>
      <c r="I17" s="91">
        <v>15</v>
      </c>
      <c r="J17" s="114">
        <f t="shared" si="3"/>
        <v>0.83333333333333337</v>
      </c>
      <c r="K17" s="91">
        <v>9</v>
      </c>
      <c r="L17" s="114">
        <f t="shared" si="4"/>
        <v>0.69230769230769229</v>
      </c>
      <c r="M17" s="91">
        <v>15</v>
      </c>
      <c r="N17" s="114">
        <f t="shared" si="5"/>
        <v>0.88235294117647056</v>
      </c>
      <c r="O17" s="114">
        <f t="shared" si="6"/>
        <v>0.88466566113624945</v>
      </c>
    </row>
    <row r="18" spans="1:15" s="22" customFormat="1" ht="24.95" customHeight="1">
      <c r="A18" s="3">
        <v>13</v>
      </c>
      <c r="B18" s="31" t="s">
        <v>495</v>
      </c>
      <c r="C18" s="91">
        <v>12</v>
      </c>
      <c r="D18" s="114">
        <f t="shared" si="0"/>
        <v>0.6</v>
      </c>
      <c r="E18" s="91">
        <v>14</v>
      </c>
      <c r="F18" s="114">
        <f t="shared" si="1"/>
        <v>0.66666666666666663</v>
      </c>
      <c r="G18" s="91">
        <v>14</v>
      </c>
      <c r="H18" s="114">
        <f t="shared" si="2"/>
        <v>0.66666666666666663</v>
      </c>
      <c r="I18" s="91">
        <v>9</v>
      </c>
      <c r="J18" s="114">
        <f t="shared" si="3"/>
        <v>0.5</v>
      </c>
      <c r="K18" s="91">
        <v>2</v>
      </c>
      <c r="L18" s="114">
        <f t="shared" si="4"/>
        <v>0.15384615384615385</v>
      </c>
      <c r="M18" s="91">
        <v>7</v>
      </c>
      <c r="N18" s="114">
        <f t="shared" si="5"/>
        <v>0.41176470588235292</v>
      </c>
      <c r="O18" s="114">
        <f t="shared" si="6"/>
        <v>0.4998240321769733</v>
      </c>
    </row>
    <row r="19" spans="1:15" s="22" customFormat="1" ht="24.95" customHeight="1">
      <c r="A19" s="3">
        <v>14</v>
      </c>
      <c r="B19" s="31" t="s">
        <v>585</v>
      </c>
      <c r="C19" s="91">
        <v>12</v>
      </c>
      <c r="D19" s="114">
        <f t="shared" si="0"/>
        <v>0.6</v>
      </c>
      <c r="E19" s="91">
        <v>17</v>
      </c>
      <c r="F19" s="114">
        <f t="shared" si="1"/>
        <v>0.80952380952380953</v>
      </c>
      <c r="G19" s="91">
        <v>17</v>
      </c>
      <c r="H19" s="114">
        <f t="shared" si="2"/>
        <v>0.80952380952380953</v>
      </c>
      <c r="I19" s="91">
        <v>6</v>
      </c>
      <c r="J19" s="114">
        <f t="shared" si="3"/>
        <v>0.33333333333333331</v>
      </c>
      <c r="K19" s="91">
        <v>5</v>
      </c>
      <c r="L19" s="114">
        <f t="shared" si="4"/>
        <v>0.38461538461538464</v>
      </c>
      <c r="M19" s="91">
        <v>12</v>
      </c>
      <c r="N19" s="114">
        <f t="shared" si="5"/>
        <v>0.70588235294117652</v>
      </c>
      <c r="O19" s="114">
        <f t="shared" si="6"/>
        <v>0.60714644832291897</v>
      </c>
    </row>
    <row r="20" spans="1:15" s="22" customFormat="1" ht="24.95" customHeight="1">
      <c r="A20" s="3">
        <v>15</v>
      </c>
      <c r="B20" s="31" t="s">
        <v>485</v>
      </c>
      <c r="C20" s="91">
        <v>0</v>
      </c>
      <c r="D20" s="114">
        <f t="shared" si="0"/>
        <v>0</v>
      </c>
      <c r="E20" s="91">
        <v>0</v>
      </c>
      <c r="F20" s="114">
        <f t="shared" si="1"/>
        <v>0</v>
      </c>
      <c r="G20" s="91">
        <v>0</v>
      </c>
      <c r="H20" s="114">
        <f t="shared" si="2"/>
        <v>0</v>
      </c>
      <c r="I20" s="91">
        <v>1</v>
      </c>
      <c r="J20" s="114">
        <f t="shared" si="3"/>
        <v>5.5555555555555552E-2</v>
      </c>
      <c r="K20" s="91">
        <v>0</v>
      </c>
      <c r="L20" s="114">
        <f t="shared" si="4"/>
        <v>0</v>
      </c>
      <c r="M20" s="91">
        <v>0</v>
      </c>
      <c r="N20" s="114">
        <f t="shared" si="5"/>
        <v>0</v>
      </c>
      <c r="O20" s="114">
        <f t="shared" si="6"/>
        <v>9.2592592592592587E-3</v>
      </c>
    </row>
    <row r="21" spans="1:15" s="22" customFormat="1" ht="24.95" customHeight="1">
      <c r="A21" s="3">
        <v>16</v>
      </c>
      <c r="B21" s="31" t="s">
        <v>499</v>
      </c>
      <c r="C21" s="91">
        <v>16</v>
      </c>
      <c r="D21" s="114">
        <f t="shared" si="0"/>
        <v>0.8</v>
      </c>
      <c r="E21" s="91">
        <v>18</v>
      </c>
      <c r="F21" s="114">
        <f t="shared" si="1"/>
        <v>0.8571428571428571</v>
      </c>
      <c r="G21" s="91">
        <v>18</v>
      </c>
      <c r="H21" s="114">
        <f t="shared" si="2"/>
        <v>0.8571428571428571</v>
      </c>
      <c r="I21" s="91">
        <v>12</v>
      </c>
      <c r="J21" s="114">
        <f t="shared" si="3"/>
        <v>0.66666666666666663</v>
      </c>
      <c r="K21" s="91">
        <v>6</v>
      </c>
      <c r="L21" s="114">
        <f t="shared" si="4"/>
        <v>0.46153846153846156</v>
      </c>
      <c r="M21" s="91">
        <v>12</v>
      </c>
      <c r="N21" s="114">
        <f t="shared" si="5"/>
        <v>0.70588235294117652</v>
      </c>
      <c r="O21" s="114">
        <f t="shared" si="6"/>
        <v>0.72472886590533647</v>
      </c>
    </row>
    <row r="22" spans="1:15" s="22" customFormat="1" ht="24.95" customHeight="1">
      <c r="A22" s="3">
        <v>17</v>
      </c>
      <c r="B22" s="50" t="s">
        <v>501</v>
      </c>
      <c r="C22" s="91">
        <v>9</v>
      </c>
      <c r="D22" s="114">
        <f t="shared" si="0"/>
        <v>0.45</v>
      </c>
      <c r="E22" s="91">
        <v>10</v>
      </c>
      <c r="F22" s="114">
        <f t="shared" si="1"/>
        <v>0.47619047619047616</v>
      </c>
      <c r="G22" s="91">
        <v>10</v>
      </c>
      <c r="H22" s="114">
        <f t="shared" si="2"/>
        <v>0.47619047619047616</v>
      </c>
      <c r="I22" s="91">
        <v>12</v>
      </c>
      <c r="J22" s="114">
        <f t="shared" si="3"/>
        <v>0.66666666666666663</v>
      </c>
      <c r="K22" s="91">
        <v>6</v>
      </c>
      <c r="L22" s="114">
        <f t="shared" si="4"/>
        <v>0.46153846153846156</v>
      </c>
      <c r="M22" s="91">
        <v>10</v>
      </c>
      <c r="N22" s="114">
        <f t="shared" si="5"/>
        <v>0.58823529411764708</v>
      </c>
      <c r="O22" s="114">
        <f t="shared" si="6"/>
        <v>0.51980356245062131</v>
      </c>
    </row>
    <row r="23" spans="1:15" s="22" customFormat="1" ht="24.95" customHeight="1">
      <c r="A23" s="3">
        <v>18</v>
      </c>
      <c r="B23" s="31" t="s">
        <v>486</v>
      </c>
      <c r="C23" s="91">
        <v>16</v>
      </c>
      <c r="D23" s="114">
        <f t="shared" si="0"/>
        <v>0.8</v>
      </c>
      <c r="E23" s="91">
        <v>19</v>
      </c>
      <c r="F23" s="114">
        <f t="shared" si="1"/>
        <v>0.90476190476190477</v>
      </c>
      <c r="G23" s="91">
        <v>18</v>
      </c>
      <c r="H23" s="114">
        <f t="shared" si="2"/>
        <v>0.8571428571428571</v>
      </c>
      <c r="I23" s="91">
        <v>12</v>
      </c>
      <c r="J23" s="114">
        <f t="shared" si="3"/>
        <v>0.66666666666666663</v>
      </c>
      <c r="K23" s="91">
        <v>7</v>
      </c>
      <c r="L23" s="114">
        <f t="shared" si="4"/>
        <v>0.53846153846153844</v>
      </c>
      <c r="M23" s="91">
        <v>13</v>
      </c>
      <c r="N23" s="114">
        <f t="shared" si="5"/>
        <v>0.76470588235294112</v>
      </c>
      <c r="O23" s="114">
        <f t="shared" si="6"/>
        <v>0.75528980823098468</v>
      </c>
    </row>
    <row r="24" spans="1:15" s="22" customFormat="1" ht="24.95" customHeight="1">
      <c r="A24" s="3">
        <v>19</v>
      </c>
      <c r="B24" s="31" t="s">
        <v>483</v>
      </c>
      <c r="C24" s="91">
        <v>11</v>
      </c>
      <c r="D24" s="114">
        <f t="shared" si="0"/>
        <v>0.55000000000000004</v>
      </c>
      <c r="E24" s="91">
        <v>12</v>
      </c>
      <c r="F24" s="114">
        <f t="shared" si="1"/>
        <v>0.5714285714285714</v>
      </c>
      <c r="G24" s="91">
        <v>12</v>
      </c>
      <c r="H24" s="114">
        <f t="shared" si="2"/>
        <v>0.5714285714285714</v>
      </c>
      <c r="I24" s="91">
        <v>10</v>
      </c>
      <c r="J24" s="114">
        <f t="shared" si="3"/>
        <v>0.55555555555555558</v>
      </c>
      <c r="K24" s="91">
        <v>6</v>
      </c>
      <c r="L24" s="114">
        <f t="shared" si="4"/>
        <v>0.46153846153846156</v>
      </c>
      <c r="M24" s="91">
        <v>11</v>
      </c>
      <c r="N24" s="114">
        <f t="shared" si="5"/>
        <v>0.6470588235294118</v>
      </c>
      <c r="O24" s="114">
        <f t="shared" si="6"/>
        <v>0.55950166391342859</v>
      </c>
    </row>
    <row r="25" spans="1:15" s="22" customFormat="1" ht="24.95" customHeight="1">
      <c r="A25" s="3">
        <v>20</v>
      </c>
      <c r="B25" s="31" t="s">
        <v>489</v>
      </c>
      <c r="C25" s="91">
        <v>12</v>
      </c>
      <c r="D25" s="114">
        <f t="shared" si="0"/>
        <v>0.6</v>
      </c>
      <c r="E25" s="91">
        <v>16</v>
      </c>
      <c r="F25" s="114">
        <f t="shared" si="1"/>
        <v>0.76190476190476186</v>
      </c>
      <c r="G25" s="91">
        <v>16</v>
      </c>
      <c r="H25" s="114">
        <f t="shared" si="2"/>
        <v>0.76190476190476186</v>
      </c>
      <c r="I25" s="91">
        <v>8</v>
      </c>
      <c r="J25" s="114">
        <f t="shared" si="3"/>
        <v>0.44444444444444442</v>
      </c>
      <c r="K25" s="91">
        <v>8</v>
      </c>
      <c r="L25" s="114">
        <f t="shared" si="4"/>
        <v>0.61538461538461542</v>
      </c>
      <c r="M25" s="91">
        <v>12</v>
      </c>
      <c r="N25" s="114">
        <f t="shared" si="5"/>
        <v>0.70588235294117652</v>
      </c>
      <c r="O25" s="114">
        <f t="shared" si="6"/>
        <v>0.64825348942995997</v>
      </c>
    </row>
    <row r="26" spans="1:15" s="22" customFormat="1" ht="24.95" customHeight="1">
      <c r="A26" s="3">
        <v>21</v>
      </c>
      <c r="B26" s="31" t="s">
        <v>491</v>
      </c>
      <c r="C26" s="91">
        <v>4</v>
      </c>
      <c r="D26" s="114">
        <f t="shared" si="0"/>
        <v>0.2</v>
      </c>
      <c r="E26" s="91">
        <v>5</v>
      </c>
      <c r="F26" s="114">
        <f t="shared" si="1"/>
        <v>0.23809523809523808</v>
      </c>
      <c r="G26" s="91">
        <v>5</v>
      </c>
      <c r="H26" s="114">
        <f t="shared" si="2"/>
        <v>0.23809523809523808</v>
      </c>
      <c r="I26" s="91">
        <v>3</v>
      </c>
      <c r="J26" s="114">
        <f t="shared" si="3"/>
        <v>0.16666666666666666</v>
      </c>
      <c r="K26" s="91">
        <v>4</v>
      </c>
      <c r="L26" s="114">
        <f t="shared" si="4"/>
        <v>0.30769230769230771</v>
      </c>
      <c r="M26" s="91">
        <v>2</v>
      </c>
      <c r="N26" s="114">
        <f t="shared" si="5"/>
        <v>0.11764705882352941</v>
      </c>
      <c r="O26" s="114">
        <f t="shared" si="6"/>
        <v>0.21136608489549666</v>
      </c>
    </row>
    <row r="27" spans="1:15" s="22" customFormat="1" ht="24.95" customHeight="1">
      <c r="A27" s="3">
        <v>22</v>
      </c>
      <c r="B27" s="31" t="s">
        <v>584</v>
      </c>
      <c r="C27" s="91">
        <v>11</v>
      </c>
      <c r="D27" s="114">
        <f t="shared" si="0"/>
        <v>0.55000000000000004</v>
      </c>
      <c r="E27" s="91">
        <v>12</v>
      </c>
      <c r="F27" s="114">
        <f t="shared" si="1"/>
        <v>0.5714285714285714</v>
      </c>
      <c r="G27" s="91">
        <v>12</v>
      </c>
      <c r="H27" s="114">
        <f t="shared" si="2"/>
        <v>0.5714285714285714</v>
      </c>
      <c r="I27" s="91">
        <v>9</v>
      </c>
      <c r="J27" s="114">
        <f t="shared" si="3"/>
        <v>0.5</v>
      </c>
      <c r="K27" s="91">
        <v>5</v>
      </c>
      <c r="L27" s="114">
        <f t="shared" si="4"/>
        <v>0.38461538461538464</v>
      </c>
      <c r="M27" s="91">
        <v>4</v>
      </c>
      <c r="N27" s="114">
        <f t="shared" si="5"/>
        <v>0.23529411764705882</v>
      </c>
      <c r="O27" s="114">
        <f t="shared" si="6"/>
        <v>0.46879444085326444</v>
      </c>
    </row>
    <row r="28" spans="1:15" s="22" customFormat="1" ht="24.95" customHeight="1">
      <c r="A28" s="3">
        <v>23</v>
      </c>
      <c r="B28" s="31" t="s">
        <v>583</v>
      </c>
      <c r="C28" s="91">
        <v>15</v>
      </c>
      <c r="D28" s="114">
        <f t="shared" si="0"/>
        <v>0.75</v>
      </c>
      <c r="E28" s="91">
        <v>18</v>
      </c>
      <c r="F28" s="114">
        <f t="shared" si="1"/>
        <v>0.8571428571428571</v>
      </c>
      <c r="G28" s="91">
        <v>18</v>
      </c>
      <c r="H28" s="114">
        <f t="shared" si="2"/>
        <v>0.8571428571428571</v>
      </c>
      <c r="I28" s="91">
        <v>8</v>
      </c>
      <c r="J28" s="114">
        <f t="shared" si="3"/>
        <v>0.44444444444444442</v>
      </c>
      <c r="K28" s="91">
        <v>8</v>
      </c>
      <c r="L28" s="114">
        <f t="shared" si="4"/>
        <v>0.61538461538461542</v>
      </c>
      <c r="M28" s="91">
        <v>10</v>
      </c>
      <c r="N28" s="114">
        <f t="shared" si="5"/>
        <v>0.58823529411764708</v>
      </c>
      <c r="O28" s="114">
        <f t="shared" si="6"/>
        <v>0.68539167803873691</v>
      </c>
    </row>
    <row r="29" spans="1:15" s="22" customFormat="1" ht="24.95" customHeight="1">
      <c r="A29" s="3">
        <v>24</v>
      </c>
      <c r="B29" s="31" t="s">
        <v>487</v>
      </c>
      <c r="C29" s="91">
        <v>5</v>
      </c>
      <c r="D29" s="114">
        <f t="shared" si="0"/>
        <v>0.25</v>
      </c>
      <c r="E29" s="91">
        <v>6</v>
      </c>
      <c r="F29" s="114">
        <f t="shared" si="1"/>
        <v>0.2857142857142857</v>
      </c>
      <c r="G29" s="91">
        <v>6</v>
      </c>
      <c r="H29" s="114">
        <f t="shared" si="2"/>
        <v>0.2857142857142857</v>
      </c>
      <c r="I29" s="91">
        <v>2</v>
      </c>
      <c r="J29" s="114">
        <f t="shared" si="3"/>
        <v>0.1111111111111111</v>
      </c>
      <c r="K29" s="91">
        <v>3</v>
      </c>
      <c r="L29" s="114">
        <f t="shared" si="4"/>
        <v>0.23076923076923078</v>
      </c>
      <c r="M29" s="91">
        <v>1</v>
      </c>
      <c r="N29" s="114">
        <f t="shared" si="5"/>
        <v>5.8823529411764705E-2</v>
      </c>
      <c r="O29" s="114">
        <f t="shared" si="6"/>
        <v>0.20368874045344634</v>
      </c>
    </row>
    <row r="30" spans="1:15" ht="24.95" customHeight="1">
      <c r="A30" s="3">
        <v>25</v>
      </c>
      <c r="B30" s="31" t="s">
        <v>493</v>
      </c>
      <c r="C30" s="3">
        <v>9</v>
      </c>
      <c r="D30" s="114">
        <f t="shared" si="0"/>
        <v>0.45</v>
      </c>
      <c r="E30" s="3">
        <v>10</v>
      </c>
      <c r="F30" s="114">
        <f t="shared" si="1"/>
        <v>0.47619047619047616</v>
      </c>
      <c r="G30" s="3">
        <v>10</v>
      </c>
      <c r="H30" s="114">
        <f t="shared" si="2"/>
        <v>0.47619047619047616</v>
      </c>
      <c r="I30" s="3">
        <v>8</v>
      </c>
      <c r="J30" s="114">
        <f t="shared" si="3"/>
        <v>0.44444444444444442</v>
      </c>
      <c r="K30" s="3">
        <v>4</v>
      </c>
      <c r="L30" s="114">
        <f t="shared" si="4"/>
        <v>0.30769230769230771</v>
      </c>
      <c r="M30" s="3">
        <v>12</v>
      </c>
      <c r="N30" s="114">
        <f t="shared" si="5"/>
        <v>0.70588235294117652</v>
      </c>
      <c r="O30" s="114">
        <f t="shared" si="6"/>
        <v>0.47673334290981351</v>
      </c>
    </row>
    <row r="31" spans="1:15" ht="24.95" customHeight="1">
      <c r="A31" s="3">
        <v>26</v>
      </c>
      <c r="B31" s="31" t="s">
        <v>492</v>
      </c>
      <c r="C31" s="3">
        <v>7</v>
      </c>
      <c r="D31" s="114">
        <f t="shared" si="0"/>
        <v>0.35</v>
      </c>
      <c r="E31" s="3">
        <v>8</v>
      </c>
      <c r="F31" s="114">
        <f t="shared" si="1"/>
        <v>0.38095238095238093</v>
      </c>
      <c r="G31" s="3">
        <v>8</v>
      </c>
      <c r="H31" s="114">
        <f t="shared" si="2"/>
        <v>0.38095238095238093</v>
      </c>
      <c r="I31" s="3">
        <v>12</v>
      </c>
      <c r="J31" s="114">
        <f t="shared" si="3"/>
        <v>0.66666666666666663</v>
      </c>
      <c r="K31" s="3">
        <v>5</v>
      </c>
      <c r="L31" s="114">
        <f t="shared" si="4"/>
        <v>0.38461538461538464</v>
      </c>
      <c r="M31" s="3">
        <v>12</v>
      </c>
      <c r="N31" s="114">
        <f t="shared" si="5"/>
        <v>0.70588235294117652</v>
      </c>
      <c r="O31" s="114">
        <f t="shared" si="6"/>
        <v>0.47817819435466496</v>
      </c>
    </row>
    <row r="32" spans="1:15" ht="24.95" customHeight="1">
      <c r="A32" s="3">
        <v>27</v>
      </c>
      <c r="B32" s="31" t="s">
        <v>498</v>
      </c>
      <c r="C32" s="3">
        <v>11</v>
      </c>
      <c r="D32" s="114">
        <f t="shared" si="0"/>
        <v>0.55000000000000004</v>
      </c>
      <c r="E32" s="3">
        <v>15</v>
      </c>
      <c r="F32" s="114">
        <f t="shared" si="1"/>
        <v>0.7142857142857143</v>
      </c>
      <c r="G32" s="3">
        <v>15</v>
      </c>
      <c r="H32" s="114">
        <f t="shared" si="2"/>
        <v>0.7142857142857143</v>
      </c>
      <c r="I32" s="3">
        <v>16</v>
      </c>
      <c r="J32" s="114">
        <f t="shared" si="3"/>
        <v>0.88888888888888884</v>
      </c>
      <c r="K32" s="3">
        <v>6</v>
      </c>
      <c r="L32" s="114">
        <f t="shared" si="4"/>
        <v>0.46153846153846156</v>
      </c>
      <c r="M32" s="3">
        <v>15</v>
      </c>
      <c r="N32" s="114">
        <f t="shared" si="5"/>
        <v>0.88235294117647056</v>
      </c>
      <c r="O32" s="114">
        <f t="shared" si="6"/>
        <v>0.70189195336254162</v>
      </c>
    </row>
    <row r="33" spans="1:15" ht="24.95" customHeight="1">
      <c r="A33" s="3">
        <v>28</v>
      </c>
      <c r="B33" s="31" t="s">
        <v>601</v>
      </c>
      <c r="C33" s="3">
        <v>14</v>
      </c>
      <c r="D33" s="114">
        <f t="shared" si="0"/>
        <v>0.7</v>
      </c>
      <c r="E33" s="3">
        <v>16</v>
      </c>
      <c r="F33" s="114">
        <f t="shared" si="1"/>
        <v>0.76190476190476186</v>
      </c>
      <c r="G33" s="3">
        <v>16</v>
      </c>
      <c r="H33" s="114">
        <f t="shared" si="2"/>
        <v>0.76190476190476186</v>
      </c>
      <c r="I33" s="3">
        <v>12</v>
      </c>
      <c r="J33" s="114">
        <f t="shared" si="3"/>
        <v>0.66666666666666663</v>
      </c>
      <c r="K33" s="3">
        <v>8</v>
      </c>
      <c r="L33" s="114">
        <f t="shared" si="4"/>
        <v>0.61538461538461542</v>
      </c>
      <c r="M33" s="3">
        <v>16</v>
      </c>
      <c r="N33" s="114">
        <f t="shared" si="5"/>
        <v>0.94117647058823528</v>
      </c>
      <c r="O33" s="114">
        <f t="shared" si="6"/>
        <v>0.74117287940817356</v>
      </c>
    </row>
    <row r="34" spans="1:15" ht="24.95" customHeight="1">
      <c r="A34" s="3">
        <v>29</v>
      </c>
      <c r="B34" s="31" t="s">
        <v>484</v>
      </c>
      <c r="C34" s="3">
        <v>12</v>
      </c>
      <c r="D34" s="114">
        <f t="shared" si="0"/>
        <v>0.6</v>
      </c>
      <c r="E34" s="3">
        <v>18</v>
      </c>
      <c r="F34" s="114">
        <f t="shared" si="1"/>
        <v>0.8571428571428571</v>
      </c>
      <c r="G34" s="3">
        <v>18</v>
      </c>
      <c r="H34" s="114">
        <f t="shared" si="2"/>
        <v>0.8571428571428571</v>
      </c>
      <c r="I34" s="3">
        <v>15</v>
      </c>
      <c r="J34" s="114">
        <f t="shared" si="3"/>
        <v>0.83333333333333337</v>
      </c>
      <c r="K34" s="3">
        <v>9</v>
      </c>
      <c r="L34" s="114">
        <f t="shared" si="4"/>
        <v>0.69230769230769229</v>
      </c>
      <c r="M34" s="3">
        <v>16</v>
      </c>
      <c r="N34" s="114">
        <f t="shared" si="5"/>
        <v>0.94117647058823528</v>
      </c>
      <c r="O34" s="114">
        <f t="shared" si="6"/>
        <v>0.79685053508582915</v>
      </c>
    </row>
    <row r="35" spans="1:15" ht="24.95" customHeight="1">
      <c r="A35" s="3">
        <v>30</v>
      </c>
      <c r="B35" s="31" t="s">
        <v>957</v>
      </c>
      <c r="C35" s="3">
        <v>15</v>
      </c>
      <c r="D35" s="114">
        <f t="shared" si="0"/>
        <v>0.75</v>
      </c>
      <c r="E35" s="3">
        <v>15</v>
      </c>
      <c r="F35" s="114">
        <f t="shared" si="1"/>
        <v>0.7142857142857143</v>
      </c>
      <c r="G35" s="3">
        <v>15</v>
      </c>
      <c r="H35" s="114">
        <f t="shared" si="2"/>
        <v>0.7142857142857143</v>
      </c>
      <c r="I35" s="3">
        <v>8</v>
      </c>
      <c r="J35" s="114">
        <f t="shared" si="3"/>
        <v>0.44444444444444442</v>
      </c>
      <c r="K35" s="3">
        <v>4</v>
      </c>
      <c r="L35" s="114">
        <f t="shared" si="4"/>
        <v>0.30769230769230771</v>
      </c>
      <c r="M35" s="3">
        <v>11</v>
      </c>
      <c r="N35" s="114">
        <f t="shared" si="5"/>
        <v>0.6470588235294118</v>
      </c>
      <c r="O35" s="114">
        <f t="shared" si="6"/>
        <v>0.59629450070626544</v>
      </c>
    </row>
    <row r="36" spans="1:15" ht="24.95" customHeight="1">
      <c r="A36" s="3">
        <v>31</v>
      </c>
      <c r="B36" s="31" t="s">
        <v>958</v>
      </c>
      <c r="C36" s="3">
        <v>14</v>
      </c>
      <c r="D36" s="114">
        <f t="shared" si="0"/>
        <v>0.7</v>
      </c>
      <c r="E36" s="3">
        <v>15</v>
      </c>
      <c r="F36" s="114">
        <f t="shared" si="1"/>
        <v>0.7142857142857143</v>
      </c>
      <c r="G36" s="3">
        <v>15</v>
      </c>
      <c r="H36" s="114">
        <f t="shared" si="2"/>
        <v>0.7142857142857143</v>
      </c>
      <c r="I36" s="3">
        <v>8</v>
      </c>
      <c r="J36" s="114">
        <f t="shared" si="3"/>
        <v>0.44444444444444442</v>
      </c>
      <c r="K36" s="3">
        <v>5</v>
      </c>
      <c r="L36" s="114">
        <f t="shared" si="4"/>
        <v>0.38461538461538464</v>
      </c>
      <c r="M36" s="3">
        <v>9</v>
      </c>
      <c r="N36" s="114">
        <f t="shared" si="5"/>
        <v>0.52941176470588236</v>
      </c>
      <c r="O36" s="114">
        <f t="shared" si="6"/>
        <v>0.58117383705618997</v>
      </c>
    </row>
    <row r="37" spans="1:15" ht="24.95" customHeight="1">
      <c r="B37" s="110" t="s">
        <v>1071</v>
      </c>
    </row>
  </sheetData>
  <sortState ref="A3:B34">
    <sortCondition ref="A3"/>
  </sortState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5" bottom="0.5" header="0.3" footer="0.3"/>
  <pageSetup paperSize="9" scale="6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selection activeCell="B40" sqref="B40"/>
    </sheetView>
  </sheetViews>
  <sheetFormatPr defaultRowHeight="24.95" customHeight="1"/>
  <cols>
    <col min="1" max="1" width="9.140625" style="24" bestFit="1" customWidth="1"/>
    <col min="2" max="2" width="21.85546875" style="27" bestFit="1" customWidth="1"/>
    <col min="3" max="3" width="7.85546875" style="22" customWidth="1"/>
    <col min="4" max="4" width="9.140625" style="118"/>
    <col min="5" max="5" width="7.7109375" style="22" customWidth="1"/>
    <col min="6" max="6" width="7.42578125" style="118" customWidth="1"/>
    <col min="7" max="7" width="8.5703125" style="22" customWidth="1"/>
    <col min="8" max="8" width="7.85546875" style="118" customWidth="1"/>
    <col min="9" max="9" width="6.7109375" style="22" customWidth="1"/>
    <col min="10" max="10" width="7.85546875" style="118" customWidth="1"/>
    <col min="11" max="11" width="9.140625" style="22"/>
    <col min="12" max="12" width="9.140625" style="118"/>
    <col min="13" max="13" width="9.140625" style="93"/>
    <col min="14" max="14" width="9.140625" style="118"/>
    <col min="15" max="15" width="6.85546875" style="118" bestFit="1" customWidth="1"/>
    <col min="16" max="16384" width="9.140625" style="22"/>
  </cols>
  <sheetData>
    <row r="1" spans="1:15" ht="24.95" customHeight="1">
      <c r="A1" s="129" t="s">
        <v>766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5" s="27" customFormat="1" ht="39.75" customHeight="1">
      <c r="A2" s="77"/>
      <c r="B2" s="78" t="s">
        <v>407</v>
      </c>
      <c r="C2" s="132" t="s">
        <v>425</v>
      </c>
      <c r="D2" s="132"/>
      <c r="E2" s="132" t="s">
        <v>1055</v>
      </c>
      <c r="F2" s="132"/>
      <c r="G2" s="132" t="s">
        <v>426</v>
      </c>
      <c r="H2" s="132"/>
      <c r="I2" s="132" t="s">
        <v>433</v>
      </c>
      <c r="J2" s="132"/>
      <c r="K2" s="130" t="s">
        <v>1057</v>
      </c>
      <c r="L2" s="131"/>
      <c r="M2" s="132" t="s">
        <v>1058</v>
      </c>
      <c r="N2" s="132"/>
      <c r="O2" s="79"/>
    </row>
    <row r="3" spans="1:15" s="9" customFormat="1" ht="24.95" customHeight="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64" t="s">
        <v>1049</v>
      </c>
      <c r="H3" s="66" t="s">
        <v>1041</v>
      </c>
      <c r="I3" s="64" t="s">
        <v>1049</v>
      </c>
      <c r="J3" s="66" t="s">
        <v>1041</v>
      </c>
      <c r="K3" s="64" t="s">
        <v>1049</v>
      </c>
      <c r="L3" s="67" t="s">
        <v>1041</v>
      </c>
      <c r="M3" s="87" t="s">
        <v>1049</v>
      </c>
      <c r="N3" s="67" t="s">
        <v>1041</v>
      </c>
      <c r="O3" s="65"/>
    </row>
    <row r="4" spans="1:15" s="9" customFormat="1" ht="24.95" customHeight="1">
      <c r="A4" s="48"/>
      <c r="B4" s="49" t="s">
        <v>1042</v>
      </c>
      <c r="C4" s="68">
        <v>20</v>
      </c>
      <c r="D4" s="69"/>
      <c r="E4" s="68">
        <v>21</v>
      </c>
      <c r="F4" s="69"/>
      <c r="G4" s="68">
        <v>21</v>
      </c>
      <c r="H4" s="69"/>
      <c r="I4" s="68">
        <v>19</v>
      </c>
      <c r="J4" s="70"/>
      <c r="K4" s="68">
        <v>13</v>
      </c>
      <c r="L4" s="71"/>
      <c r="M4" s="68">
        <v>17</v>
      </c>
      <c r="N4" s="71"/>
      <c r="O4" s="113" t="s">
        <v>1043</v>
      </c>
    </row>
    <row r="5" spans="1:15" s="23" customFormat="1" ht="21" customHeight="1">
      <c r="A5" s="2" t="s">
        <v>474</v>
      </c>
      <c r="B5" s="31" t="s">
        <v>481</v>
      </c>
      <c r="C5" s="92"/>
      <c r="D5" s="117"/>
      <c r="E5" s="92"/>
      <c r="F5" s="117"/>
      <c r="G5" s="92"/>
      <c r="H5" s="117"/>
      <c r="I5" s="92"/>
      <c r="J5" s="117"/>
      <c r="K5" s="92"/>
      <c r="L5" s="117"/>
      <c r="M5" s="92"/>
      <c r="N5" s="117"/>
      <c r="O5" s="117"/>
    </row>
    <row r="6" spans="1:15" ht="24.95" customHeight="1">
      <c r="A6" s="3">
        <v>1</v>
      </c>
      <c r="B6" s="46" t="s">
        <v>611</v>
      </c>
      <c r="C6" s="91">
        <v>15</v>
      </c>
      <c r="D6" s="114">
        <f>C6/20</f>
        <v>0.75</v>
      </c>
      <c r="E6" s="91">
        <v>18</v>
      </c>
      <c r="F6" s="114">
        <f>E6/21</f>
        <v>0.8571428571428571</v>
      </c>
      <c r="G6" s="91">
        <v>18</v>
      </c>
      <c r="H6" s="114">
        <f>G6/21</f>
        <v>0.8571428571428571</v>
      </c>
      <c r="I6" s="91">
        <v>11</v>
      </c>
      <c r="J6" s="114">
        <f>I6/19</f>
        <v>0.57894736842105265</v>
      </c>
      <c r="K6" s="91">
        <v>7</v>
      </c>
      <c r="L6" s="114">
        <f>K6/13</f>
        <v>0.53846153846153844</v>
      </c>
      <c r="M6" s="91">
        <v>12</v>
      </c>
      <c r="N6" s="114">
        <f>M6/17</f>
        <v>0.70588235294117652</v>
      </c>
      <c r="O6" s="114">
        <f>(D6+F6+H6+J6+L6+N6)/6</f>
        <v>0.7145961623515803</v>
      </c>
    </row>
    <row r="7" spans="1:15" ht="24.95" customHeight="1">
      <c r="A7" s="3">
        <v>2</v>
      </c>
      <c r="B7" s="31" t="s">
        <v>504</v>
      </c>
      <c r="C7" s="91">
        <v>11</v>
      </c>
      <c r="D7" s="114">
        <f t="shared" ref="D7:D39" si="0">C7/20</f>
        <v>0.55000000000000004</v>
      </c>
      <c r="E7" s="91">
        <v>13</v>
      </c>
      <c r="F7" s="114">
        <f t="shared" ref="F7:F39" si="1">E7/21</f>
        <v>0.61904761904761907</v>
      </c>
      <c r="G7" s="91">
        <v>13</v>
      </c>
      <c r="H7" s="114">
        <f t="shared" ref="H7:H39" si="2">G7/21</f>
        <v>0.61904761904761907</v>
      </c>
      <c r="I7" s="91">
        <v>10</v>
      </c>
      <c r="J7" s="114">
        <f t="shared" ref="J7:J39" si="3">I7/19</f>
        <v>0.52631578947368418</v>
      </c>
      <c r="K7" s="91">
        <v>7</v>
      </c>
      <c r="L7" s="114">
        <f t="shared" ref="L7:L39" si="4">K7/13</f>
        <v>0.53846153846153844</v>
      </c>
      <c r="M7" s="91">
        <v>8</v>
      </c>
      <c r="N7" s="114">
        <f t="shared" ref="N7:N39" si="5">M7/17</f>
        <v>0.47058823529411764</v>
      </c>
      <c r="O7" s="114">
        <f t="shared" ref="O7:O39" si="6">(D7+F7+H7+J7+L7+N7)/6</f>
        <v>0.55391013355409646</v>
      </c>
    </row>
    <row r="8" spans="1:15" ht="24.95" customHeight="1">
      <c r="A8" s="3">
        <v>3</v>
      </c>
      <c r="B8" s="31" t="s">
        <v>521</v>
      </c>
      <c r="C8" s="91">
        <v>13</v>
      </c>
      <c r="D8" s="114">
        <f t="shared" si="0"/>
        <v>0.65</v>
      </c>
      <c r="E8" s="91">
        <v>15</v>
      </c>
      <c r="F8" s="114">
        <f t="shared" si="1"/>
        <v>0.7142857142857143</v>
      </c>
      <c r="G8" s="91">
        <v>13</v>
      </c>
      <c r="H8" s="114">
        <f t="shared" si="2"/>
        <v>0.61904761904761907</v>
      </c>
      <c r="I8" s="91">
        <v>13</v>
      </c>
      <c r="J8" s="114">
        <f t="shared" si="3"/>
        <v>0.68421052631578949</v>
      </c>
      <c r="K8" s="91">
        <v>4</v>
      </c>
      <c r="L8" s="114">
        <f t="shared" si="4"/>
        <v>0.30769230769230771</v>
      </c>
      <c r="M8" s="91">
        <v>9</v>
      </c>
      <c r="N8" s="114">
        <f t="shared" si="5"/>
        <v>0.52941176470588236</v>
      </c>
      <c r="O8" s="114">
        <f t="shared" si="6"/>
        <v>0.58410798867455205</v>
      </c>
    </row>
    <row r="9" spans="1:15" ht="24.95" customHeight="1">
      <c r="A9" s="3">
        <v>4</v>
      </c>
      <c r="B9" s="31" t="s">
        <v>507</v>
      </c>
      <c r="C9" s="91">
        <v>9</v>
      </c>
      <c r="D9" s="114">
        <f t="shared" si="0"/>
        <v>0.45</v>
      </c>
      <c r="E9" s="91">
        <v>12</v>
      </c>
      <c r="F9" s="114">
        <f t="shared" si="1"/>
        <v>0.5714285714285714</v>
      </c>
      <c r="G9" s="91">
        <v>12</v>
      </c>
      <c r="H9" s="114">
        <f t="shared" si="2"/>
        <v>0.5714285714285714</v>
      </c>
      <c r="I9" s="91">
        <v>2</v>
      </c>
      <c r="J9" s="114">
        <f t="shared" si="3"/>
        <v>0.10526315789473684</v>
      </c>
      <c r="K9" s="91">
        <v>2</v>
      </c>
      <c r="L9" s="114">
        <f t="shared" si="4"/>
        <v>0.15384615384615385</v>
      </c>
      <c r="M9" s="91">
        <v>1</v>
      </c>
      <c r="N9" s="114">
        <f t="shared" si="5"/>
        <v>5.8823529411764705E-2</v>
      </c>
      <c r="O9" s="114">
        <f t="shared" si="6"/>
        <v>0.31846499733496636</v>
      </c>
    </row>
    <row r="10" spans="1:15" ht="24.95" customHeight="1">
      <c r="A10" s="3">
        <v>5</v>
      </c>
      <c r="B10" s="31" t="s">
        <v>505</v>
      </c>
      <c r="C10" s="91">
        <v>19</v>
      </c>
      <c r="D10" s="114">
        <f t="shared" si="0"/>
        <v>0.95</v>
      </c>
      <c r="E10" s="91">
        <v>19</v>
      </c>
      <c r="F10" s="114">
        <f t="shared" si="1"/>
        <v>0.90476190476190477</v>
      </c>
      <c r="G10" s="91">
        <v>17</v>
      </c>
      <c r="H10" s="114">
        <f t="shared" si="2"/>
        <v>0.80952380952380953</v>
      </c>
      <c r="I10" s="91">
        <v>18</v>
      </c>
      <c r="J10" s="114">
        <f t="shared" si="3"/>
        <v>0.94736842105263153</v>
      </c>
      <c r="K10" s="91">
        <v>7</v>
      </c>
      <c r="L10" s="114">
        <f t="shared" si="4"/>
        <v>0.53846153846153844</v>
      </c>
      <c r="M10" s="91">
        <v>16</v>
      </c>
      <c r="N10" s="114">
        <f t="shared" si="5"/>
        <v>0.94117647058823528</v>
      </c>
      <c r="O10" s="114">
        <f t="shared" si="6"/>
        <v>0.84854869073135342</v>
      </c>
    </row>
    <row r="11" spans="1:15" ht="24.95" customHeight="1">
      <c r="A11" s="3">
        <v>6</v>
      </c>
      <c r="B11" s="31" t="s">
        <v>520</v>
      </c>
      <c r="C11" s="91">
        <v>20</v>
      </c>
      <c r="D11" s="114">
        <f t="shared" si="0"/>
        <v>1</v>
      </c>
      <c r="E11" s="91">
        <v>21</v>
      </c>
      <c r="F11" s="114">
        <f t="shared" si="1"/>
        <v>1</v>
      </c>
      <c r="G11" s="91">
        <v>21</v>
      </c>
      <c r="H11" s="114">
        <f t="shared" si="2"/>
        <v>1</v>
      </c>
      <c r="I11" s="91">
        <v>19</v>
      </c>
      <c r="J11" s="114">
        <f t="shared" si="3"/>
        <v>1</v>
      </c>
      <c r="K11" s="91">
        <v>5</v>
      </c>
      <c r="L11" s="114">
        <f t="shared" si="4"/>
        <v>0.38461538461538464</v>
      </c>
      <c r="M11" s="91">
        <v>11</v>
      </c>
      <c r="N11" s="114">
        <f t="shared" si="5"/>
        <v>0.6470588235294118</v>
      </c>
      <c r="O11" s="114">
        <f t="shared" si="6"/>
        <v>0.83861236802413286</v>
      </c>
    </row>
    <row r="12" spans="1:15" ht="24.95" customHeight="1">
      <c r="A12" s="3">
        <v>7</v>
      </c>
      <c r="B12" s="31" t="s">
        <v>502</v>
      </c>
      <c r="C12" s="91">
        <v>8</v>
      </c>
      <c r="D12" s="114">
        <f t="shared" si="0"/>
        <v>0.4</v>
      </c>
      <c r="E12" s="91">
        <v>12</v>
      </c>
      <c r="F12" s="114">
        <f t="shared" si="1"/>
        <v>0.5714285714285714</v>
      </c>
      <c r="G12" s="91">
        <v>12</v>
      </c>
      <c r="H12" s="114">
        <f t="shared" si="2"/>
        <v>0.5714285714285714</v>
      </c>
      <c r="I12" s="91">
        <v>13</v>
      </c>
      <c r="J12" s="114">
        <f t="shared" si="3"/>
        <v>0.68421052631578949</v>
      </c>
      <c r="K12" s="91">
        <v>7</v>
      </c>
      <c r="L12" s="114">
        <f t="shared" si="4"/>
        <v>0.53846153846153844</v>
      </c>
      <c r="M12" s="91">
        <v>14</v>
      </c>
      <c r="N12" s="114">
        <f t="shared" si="5"/>
        <v>0.82352941176470584</v>
      </c>
      <c r="O12" s="114">
        <f t="shared" si="6"/>
        <v>0.5981764365665293</v>
      </c>
    </row>
    <row r="13" spans="1:15" ht="24.95" customHeight="1">
      <c r="A13" s="3">
        <v>8</v>
      </c>
      <c r="B13" s="31" t="s">
        <v>603</v>
      </c>
      <c r="C13" s="91">
        <v>11</v>
      </c>
      <c r="D13" s="114">
        <f t="shared" si="0"/>
        <v>0.55000000000000004</v>
      </c>
      <c r="E13" s="91">
        <v>13</v>
      </c>
      <c r="F13" s="114">
        <f t="shared" si="1"/>
        <v>0.61904761904761907</v>
      </c>
      <c r="G13" s="91">
        <v>12</v>
      </c>
      <c r="H13" s="114">
        <f t="shared" si="2"/>
        <v>0.5714285714285714</v>
      </c>
      <c r="I13" s="91">
        <v>12</v>
      </c>
      <c r="J13" s="114">
        <f t="shared" si="3"/>
        <v>0.63157894736842102</v>
      </c>
      <c r="K13" s="91">
        <v>5</v>
      </c>
      <c r="L13" s="114">
        <f t="shared" si="4"/>
        <v>0.38461538461538464</v>
      </c>
      <c r="M13" s="91">
        <v>9</v>
      </c>
      <c r="N13" s="114">
        <f t="shared" si="5"/>
        <v>0.52941176470588236</v>
      </c>
      <c r="O13" s="114">
        <f t="shared" si="6"/>
        <v>0.54768038119431306</v>
      </c>
    </row>
    <row r="14" spans="1:15" ht="24.95" customHeight="1">
      <c r="A14" s="3">
        <v>9</v>
      </c>
      <c r="B14" s="31" t="s">
        <v>518</v>
      </c>
      <c r="C14" s="91">
        <v>13</v>
      </c>
      <c r="D14" s="114">
        <f t="shared" si="0"/>
        <v>0.65</v>
      </c>
      <c r="E14" s="91">
        <v>16</v>
      </c>
      <c r="F14" s="114">
        <f t="shared" si="1"/>
        <v>0.76190476190476186</v>
      </c>
      <c r="G14" s="91">
        <v>16</v>
      </c>
      <c r="H14" s="114">
        <f t="shared" si="2"/>
        <v>0.76190476190476186</v>
      </c>
      <c r="I14" s="91">
        <v>6</v>
      </c>
      <c r="J14" s="114">
        <f t="shared" si="3"/>
        <v>0.31578947368421051</v>
      </c>
      <c r="K14" s="91">
        <v>4</v>
      </c>
      <c r="L14" s="114">
        <f t="shared" si="4"/>
        <v>0.30769230769230771</v>
      </c>
      <c r="M14" s="91">
        <v>1</v>
      </c>
      <c r="N14" s="114">
        <f t="shared" si="5"/>
        <v>5.8823529411764705E-2</v>
      </c>
      <c r="O14" s="114">
        <f t="shared" si="6"/>
        <v>0.47601913909963445</v>
      </c>
    </row>
    <row r="15" spans="1:15" ht="24.95" customHeight="1">
      <c r="A15" s="3">
        <v>10</v>
      </c>
      <c r="B15" s="31" t="s">
        <v>517</v>
      </c>
      <c r="C15" s="91">
        <v>16</v>
      </c>
      <c r="D15" s="114">
        <f t="shared" si="0"/>
        <v>0.8</v>
      </c>
      <c r="E15" s="91">
        <v>18</v>
      </c>
      <c r="F15" s="114">
        <f t="shared" si="1"/>
        <v>0.8571428571428571</v>
      </c>
      <c r="G15" s="91">
        <v>18</v>
      </c>
      <c r="H15" s="114">
        <f t="shared" si="2"/>
        <v>0.8571428571428571</v>
      </c>
      <c r="I15" s="91">
        <v>7</v>
      </c>
      <c r="J15" s="114">
        <f t="shared" si="3"/>
        <v>0.36842105263157893</v>
      </c>
      <c r="K15" s="91">
        <v>5</v>
      </c>
      <c r="L15" s="114">
        <f t="shared" si="4"/>
        <v>0.38461538461538464</v>
      </c>
      <c r="M15" s="91">
        <v>0</v>
      </c>
      <c r="N15" s="114">
        <f t="shared" si="5"/>
        <v>0</v>
      </c>
      <c r="O15" s="114">
        <f t="shared" si="6"/>
        <v>0.54455369192211289</v>
      </c>
    </row>
    <row r="16" spans="1:15" ht="24.95" customHeight="1">
      <c r="A16" s="3">
        <v>11</v>
      </c>
      <c r="B16" s="31" t="s">
        <v>509</v>
      </c>
      <c r="C16" s="91">
        <v>8</v>
      </c>
      <c r="D16" s="114">
        <f t="shared" si="0"/>
        <v>0.4</v>
      </c>
      <c r="E16" s="91">
        <v>12</v>
      </c>
      <c r="F16" s="114">
        <f t="shared" si="1"/>
        <v>0.5714285714285714</v>
      </c>
      <c r="G16" s="91">
        <v>12</v>
      </c>
      <c r="H16" s="114">
        <f t="shared" si="2"/>
        <v>0.5714285714285714</v>
      </c>
      <c r="I16" s="91">
        <v>14</v>
      </c>
      <c r="J16" s="114">
        <f t="shared" si="3"/>
        <v>0.73684210526315785</v>
      </c>
      <c r="K16" s="91">
        <v>8</v>
      </c>
      <c r="L16" s="114">
        <f t="shared" si="4"/>
        <v>0.61538461538461542</v>
      </c>
      <c r="M16" s="91">
        <v>12</v>
      </c>
      <c r="N16" s="114">
        <f t="shared" si="5"/>
        <v>0.70588235294117652</v>
      </c>
      <c r="O16" s="114">
        <f t="shared" si="6"/>
        <v>0.60016103607434879</v>
      </c>
    </row>
    <row r="17" spans="1:15" ht="24.95" customHeight="1">
      <c r="A17" s="3">
        <v>12</v>
      </c>
      <c r="B17" s="31" t="s">
        <v>513</v>
      </c>
      <c r="C17" s="91">
        <v>5</v>
      </c>
      <c r="D17" s="114">
        <f t="shared" si="0"/>
        <v>0.25</v>
      </c>
      <c r="E17" s="91">
        <v>8</v>
      </c>
      <c r="F17" s="114">
        <f t="shared" si="1"/>
        <v>0.38095238095238093</v>
      </c>
      <c r="G17" s="91">
        <v>8</v>
      </c>
      <c r="H17" s="114">
        <f t="shared" si="2"/>
        <v>0.38095238095238093</v>
      </c>
      <c r="I17" s="91">
        <v>4</v>
      </c>
      <c r="J17" s="114">
        <f t="shared" si="3"/>
        <v>0.21052631578947367</v>
      </c>
      <c r="K17" s="91">
        <v>1</v>
      </c>
      <c r="L17" s="114">
        <f t="shared" si="4"/>
        <v>7.6923076923076927E-2</v>
      </c>
      <c r="M17" s="91">
        <v>2</v>
      </c>
      <c r="N17" s="114">
        <f t="shared" si="5"/>
        <v>0.11764705882352941</v>
      </c>
      <c r="O17" s="114">
        <f t="shared" si="6"/>
        <v>0.23616686890680696</v>
      </c>
    </row>
    <row r="18" spans="1:15" ht="24.95" customHeight="1">
      <c r="A18" s="3">
        <v>13</v>
      </c>
      <c r="B18" s="31" t="s">
        <v>523</v>
      </c>
      <c r="C18" s="91">
        <v>12</v>
      </c>
      <c r="D18" s="114">
        <f t="shared" si="0"/>
        <v>0.6</v>
      </c>
      <c r="E18" s="91">
        <v>13</v>
      </c>
      <c r="F18" s="114">
        <f t="shared" si="1"/>
        <v>0.61904761904761907</v>
      </c>
      <c r="G18" s="91">
        <v>13</v>
      </c>
      <c r="H18" s="114">
        <f t="shared" si="2"/>
        <v>0.61904761904761907</v>
      </c>
      <c r="I18" s="91">
        <v>7</v>
      </c>
      <c r="J18" s="114">
        <f t="shared" si="3"/>
        <v>0.36842105263157893</v>
      </c>
      <c r="K18" s="91">
        <v>3</v>
      </c>
      <c r="L18" s="114">
        <f t="shared" si="4"/>
        <v>0.23076923076923078</v>
      </c>
      <c r="M18" s="91">
        <v>6</v>
      </c>
      <c r="N18" s="114">
        <f t="shared" si="5"/>
        <v>0.35294117647058826</v>
      </c>
      <c r="O18" s="114">
        <f t="shared" si="6"/>
        <v>0.46503778299443937</v>
      </c>
    </row>
    <row r="19" spans="1:15" ht="24.95" customHeight="1">
      <c r="A19" s="3">
        <v>14</v>
      </c>
      <c r="B19" s="31" t="s">
        <v>512</v>
      </c>
      <c r="C19" s="91">
        <v>19</v>
      </c>
      <c r="D19" s="114">
        <f t="shared" si="0"/>
        <v>0.95</v>
      </c>
      <c r="E19" s="91">
        <v>21</v>
      </c>
      <c r="F19" s="114">
        <f t="shared" si="1"/>
        <v>1</v>
      </c>
      <c r="G19" s="91">
        <v>21</v>
      </c>
      <c r="H19" s="114">
        <f t="shared" si="2"/>
        <v>1</v>
      </c>
      <c r="I19" s="91">
        <v>13</v>
      </c>
      <c r="J19" s="114">
        <f t="shared" si="3"/>
        <v>0.68421052631578949</v>
      </c>
      <c r="K19" s="91">
        <v>8</v>
      </c>
      <c r="L19" s="114">
        <f t="shared" si="4"/>
        <v>0.61538461538461542</v>
      </c>
      <c r="M19" s="91">
        <v>11</v>
      </c>
      <c r="N19" s="114">
        <f t="shared" si="5"/>
        <v>0.6470588235294118</v>
      </c>
      <c r="O19" s="114">
        <f t="shared" si="6"/>
        <v>0.81610899420496963</v>
      </c>
    </row>
    <row r="20" spans="1:15" ht="24.95" customHeight="1">
      <c r="A20" s="3">
        <v>15</v>
      </c>
      <c r="B20" s="31" t="s">
        <v>511</v>
      </c>
      <c r="C20" s="91">
        <v>14</v>
      </c>
      <c r="D20" s="114">
        <f t="shared" si="0"/>
        <v>0.7</v>
      </c>
      <c r="E20" s="91">
        <v>16</v>
      </c>
      <c r="F20" s="114">
        <f t="shared" si="1"/>
        <v>0.76190476190476186</v>
      </c>
      <c r="G20" s="91">
        <v>16</v>
      </c>
      <c r="H20" s="114">
        <f t="shared" si="2"/>
        <v>0.76190476190476186</v>
      </c>
      <c r="I20" s="91">
        <v>10</v>
      </c>
      <c r="J20" s="114">
        <f t="shared" si="3"/>
        <v>0.52631578947368418</v>
      </c>
      <c r="K20" s="91">
        <v>7</v>
      </c>
      <c r="L20" s="114">
        <f t="shared" si="4"/>
        <v>0.53846153846153844</v>
      </c>
      <c r="M20" s="91">
        <v>8</v>
      </c>
      <c r="N20" s="114">
        <f t="shared" si="5"/>
        <v>0.47058823529411764</v>
      </c>
      <c r="O20" s="114">
        <f t="shared" si="6"/>
        <v>0.62652918117314405</v>
      </c>
    </row>
    <row r="21" spans="1:15" ht="24.95" customHeight="1">
      <c r="A21" s="3">
        <v>16</v>
      </c>
      <c r="B21" s="31" t="s">
        <v>525</v>
      </c>
      <c r="C21" s="91">
        <v>13</v>
      </c>
      <c r="D21" s="114">
        <f t="shared" si="0"/>
        <v>0.65</v>
      </c>
      <c r="E21" s="91">
        <v>15</v>
      </c>
      <c r="F21" s="114">
        <f t="shared" si="1"/>
        <v>0.7142857142857143</v>
      </c>
      <c r="G21" s="91">
        <v>15</v>
      </c>
      <c r="H21" s="114">
        <f t="shared" si="2"/>
        <v>0.7142857142857143</v>
      </c>
      <c r="I21" s="91">
        <v>17</v>
      </c>
      <c r="J21" s="114">
        <f t="shared" si="3"/>
        <v>0.89473684210526316</v>
      </c>
      <c r="K21" s="91">
        <v>4</v>
      </c>
      <c r="L21" s="114">
        <f t="shared" si="4"/>
        <v>0.30769230769230771</v>
      </c>
      <c r="M21" s="91">
        <v>15</v>
      </c>
      <c r="N21" s="114">
        <f t="shared" si="5"/>
        <v>0.88235294117647056</v>
      </c>
      <c r="O21" s="114">
        <f t="shared" si="6"/>
        <v>0.69389225325757842</v>
      </c>
    </row>
    <row r="22" spans="1:15" ht="24.95" customHeight="1">
      <c r="A22" s="3">
        <v>17</v>
      </c>
      <c r="B22" s="31" t="s">
        <v>503</v>
      </c>
      <c r="C22" s="91">
        <v>2</v>
      </c>
      <c r="D22" s="114">
        <f t="shared" si="0"/>
        <v>0.1</v>
      </c>
      <c r="E22" s="91">
        <v>4</v>
      </c>
      <c r="F22" s="114">
        <f t="shared" si="1"/>
        <v>0.19047619047619047</v>
      </c>
      <c r="G22" s="91">
        <v>3</v>
      </c>
      <c r="H22" s="114">
        <f t="shared" si="2"/>
        <v>0.14285714285714285</v>
      </c>
      <c r="I22" s="91">
        <v>2</v>
      </c>
      <c r="J22" s="114">
        <f t="shared" si="3"/>
        <v>0.10526315789473684</v>
      </c>
      <c r="K22" s="91">
        <v>4</v>
      </c>
      <c r="L22" s="114">
        <f t="shared" si="4"/>
        <v>0.30769230769230771</v>
      </c>
      <c r="M22" s="91">
        <v>1</v>
      </c>
      <c r="N22" s="114">
        <f t="shared" si="5"/>
        <v>5.8823529411764705E-2</v>
      </c>
      <c r="O22" s="114">
        <f t="shared" si="6"/>
        <v>0.15085205472202376</v>
      </c>
    </row>
    <row r="23" spans="1:15" ht="24.95" customHeight="1">
      <c r="A23" s="3">
        <v>18</v>
      </c>
      <c r="B23" s="46" t="s">
        <v>610</v>
      </c>
      <c r="C23" s="91">
        <v>13</v>
      </c>
      <c r="D23" s="114">
        <f t="shared" si="0"/>
        <v>0.65</v>
      </c>
      <c r="E23" s="91">
        <v>18</v>
      </c>
      <c r="F23" s="114">
        <f t="shared" si="1"/>
        <v>0.8571428571428571</v>
      </c>
      <c r="G23" s="91">
        <v>18</v>
      </c>
      <c r="H23" s="114">
        <f t="shared" si="2"/>
        <v>0.8571428571428571</v>
      </c>
      <c r="I23" s="91">
        <v>12</v>
      </c>
      <c r="J23" s="114">
        <f t="shared" si="3"/>
        <v>0.63157894736842102</v>
      </c>
      <c r="K23" s="91">
        <v>4</v>
      </c>
      <c r="L23" s="114">
        <f t="shared" si="4"/>
        <v>0.30769230769230771</v>
      </c>
      <c r="M23" s="91">
        <v>9</v>
      </c>
      <c r="N23" s="114">
        <f t="shared" si="5"/>
        <v>0.52941176470588236</v>
      </c>
      <c r="O23" s="114">
        <f t="shared" si="6"/>
        <v>0.63882812234205411</v>
      </c>
    </row>
    <row r="24" spans="1:15" ht="24.95" customHeight="1">
      <c r="A24" s="3">
        <v>19</v>
      </c>
      <c r="B24" s="31" t="s">
        <v>604</v>
      </c>
      <c r="C24" s="91">
        <v>14</v>
      </c>
      <c r="D24" s="114">
        <f t="shared" si="0"/>
        <v>0.7</v>
      </c>
      <c r="E24" s="91">
        <v>17</v>
      </c>
      <c r="F24" s="114">
        <f t="shared" si="1"/>
        <v>0.80952380952380953</v>
      </c>
      <c r="G24" s="91">
        <v>18</v>
      </c>
      <c r="H24" s="114">
        <f t="shared" si="2"/>
        <v>0.8571428571428571</v>
      </c>
      <c r="I24" s="91">
        <v>12</v>
      </c>
      <c r="J24" s="114">
        <f t="shared" si="3"/>
        <v>0.63157894736842102</v>
      </c>
      <c r="K24" s="91">
        <v>6</v>
      </c>
      <c r="L24" s="114">
        <f t="shared" si="4"/>
        <v>0.46153846153846156</v>
      </c>
      <c r="M24" s="91">
        <v>8</v>
      </c>
      <c r="N24" s="114">
        <f t="shared" si="5"/>
        <v>0.47058823529411764</v>
      </c>
      <c r="O24" s="114">
        <f t="shared" si="6"/>
        <v>0.65506205181127786</v>
      </c>
    </row>
    <row r="25" spans="1:15" ht="24.95" customHeight="1">
      <c r="A25" s="3">
        <v>20</v>
      </c>
      <c r="B25" s="31" t="s">
        <v>582</v>
      </c>
      <c r="C25" s="91">
        <v>17</v>
      </c>
      <c r="D25" s="114">
        <f t="shared" si="0"/>
        <v>0.85</v>
      </c>
      <c r="E25" s="91">
        <v>20</v>
      </c>
      <c r="F25" s="114">
        <f t="shared" si="1"/>
        <v>0.95238095238095233</v>
      </c>
      <c r="G25" s="91">
        <v>19</v>
      </c>
      <c r="H25" s="114">
        <f t="shared" si="2"/>
        <v>0.90476190476190477</v>
      </c>
      <c r="I25" s="91">
        <v>14</v>
      </c>
      <c r="J25" s="114">
        <f t="shared" si="3"/>
        <v>0.73684210526315785</v>
      </c>
      <c r="K25" s="91">
        <v>7</v>
      </c>
      <c r="L25" s="114">
        <f t="shared" si="4"/>
        <v>0.53846153846153844</v>
      </c>
      <c r="M25" s="91">
        <v>11</v>
      </c>
      <c r="N25" s="114">
        <f t="shared" si="5"/>
        <v>0.6470588235294118</v>
      </c>
      <c r="O25" s="114">
        <f t="shared" si="6"/>
        <v>0.77158422073282751</v>
      </c>
    </row>
    <row r="26" spans="1:15" ht="24.95" customHeight="1">
      <c r="A26" s="3">
        <v>21</v>
      </c>
      <c r="B26" s="31" t="s">
        <v>602</v>
      </c>
      <c r="C26" s="91">
        <v>10</v>
      </c>
      <c r="D26" s="114">
        <f t="shared" si="0"/>
        <v>0.5</v>
      </c>
      <c r="E26" s="91">
        <v>14</v>
      </c>
      <c r="F26" s="114">
        <f t="shared" si="1"/>
        <v>0.66666666666666663</v>
      </c>
      <c r="G26" s="91">
        <v>12</v>
      </c>
      <c r="H26" s="114">
        <f t="shared" si="2"/>
        <v>0.5714285714285714</v>
      </c>
      <c r="I26" s="91">
        <v>10</v>
      </c>
      <c r="J26" s="114">
        <f t="shared" si="3"/>
        <v>0.52631578947368418</v>
      </c>
      <c r="K26" s="91">
        <v>5</v>
      </c>
      <c r="L26" s="114">
        <f t="shared" si="4"/>
        <v>0.38461538461538464</v>
      </c>
      <c r="M26" s="91">
        <v>11</v>
      </c>
      <c r="N26" s="114">
        <f t="shared" si="5"/>
        <v>0.6470588235294118</v>
      </c>
      <c r="O26" s="114">
        <f t="shared" si="6"/>
        <v>0.54934753928561975</v>
      </c>
    </row>
    <row r="27" spans="1:15" ht="24.95" customHeight="1">
      <c r="A27" s="3">
        <v>22</v>
      </c>
      <c r="B27" s="31" t="s">
        <v>519</v>
      </c>
      <c r="C27" s="91">
        <v>6</v>
      </c>
      <c r="D27" s="114">
        <f t="shared" si="0"/>
        <v>0.3</v>
      </c>
      <c r="E27" s="91">
        <v>8</v>
      </c>
      <c r="F27" s="114">
        <f t="shared" si="1"/>
        <v>0.38095238095238093</v>
      </c>
      <c r="G27" s="91">
        <v>8</v>
      </c>
      <c r="H27" s="114">
        <f t="shared" si="2"/>
        <v>0.38095238095238093</v>
      </c>
      <c r="I27" s="91">
        <v>6</v>
      </c>
      <c r="J27" s="114">
        <f t="shared" si="3"/>
        <v>0.31578947368421051</v>
      </c>
      <c r="K27" s="91">
        <v>4</v>
      </c>
      <c r="L27" s="114">
        <f t="shared" si="4"/>
        <v>0.30769230769230771</v>
      </c>
      <c r="M27" s="91">
        <v>1</v>
      </c>
      <c r="N27" s="114">
        <f t="shared" si="5"/>
        <v>5.8823529411764705E-2</v>
      </c>
      <c r="O27" s="114">
        <f t="shared" si="6"/>
        <v>0.29070167878217412</v>
      </c>
    </row>
    <row r="28" spans="1:15" ht="24.95" customHeight="1">
      <c r="A28" s="3">
        <v>23</v>
      </c>
      <c r="B28" s="31" t="s">
        <v>516</v>
      </c>
      <c r="C28" s="91">
        <v>12</v>
      </c>
      <c r="D28" s="114">
        <f t="shared" si="0"/>
        <v>0.6</v>
      </c>
      <c r="E28" s="91">
        <v>13</v>
      </c>
      <c r="F28" s="114">
        <f t="shared" si="1"/>
        <v>0.61904761904761907</v>
      </c>
      <c r="G28" s="91">
        <v>13</v>
      </c>
      <c r="H28" s="114">
        <f t="shared" si="2"/>
        <v>0.61904761904761907</v>
      </c>
      <c r="I28" s="91">
        <v>15</v>
      </c>
      <c r="J28" s="114">
        <f t="shared" si="3"/>
        <v>0.78947368421052633</v>
      </c>
      <c r="K28" s="91">
        <v>9</v>
      </c>
      <c r="L28" s="114">
        <f t="shared" si="4"/>
        <v>0.69230769230769229</v>
      </c>
      <c r="M28" s="91">
        <v>12</v>
      </c>
      <c r="N28" s="114">
        <f t="shared" si="5"/>
        <v>0.70588235294117652</v>
      </c>
      <c r="O28" s="114">
        <f t="shared" si="6"/>
        <v>0.67095982792577225</v>
      </c>
    </row>
    <row r="29" spans="1:15" ht="24.95" customHeight="1">
      <c r="A29" s="3">
        <v>24</v>
      </c>
      <c r="B29" s="31" t="s">
        <v>510</v>
      </c>
      <c r="C29" s="91">
        <v>7</v>
      </c>
      <c r="D29" s="114">
        <f t="shared" si="0"/>
        <v>0.35</v>
      </c>
      <c r="E29" s="91">
        <v>9</v>
      </c>
      <c r="F29" s="114">
        <f t="shared" si="1"/>
        <v>0.42857142857142855</v>
      </c>
      <c r="G29" s="91">
        <v>9</v>
      </c>
      <c r="H29" s="114">
        <f t="shared" si="2"/>
        <v>0.42857142857142855</v>
      </c>
      <c r="I29" s="91">
        <v>8</v>
      </c>
      <c r="J29" s="114">
        <f t="shared" si="3"/>
        <v>0.42105263157894735</v>
      </c>
      <c r="K29" s="91">
        <v>5</v>
      </c>
      <c r="L29" s="114">
        <f t="shared" si="4"/>
        <v>0.38461538461538464</v>
      </c>
      <c r="M29" s="91">
        <v>7</v>
      </c>
      <c r="N29" s="114">
        <f t="shared" si="5"/>
        <v>0.41176470588235292</v>
      </c>
      <c r="O29" s="114">
        <f t="shared" si="6"/>
        <v>0.40409592986992365</v>
      </c>
    </row>
    <row r="30" spans="1:15" ht="24.95" customHeight="1">
      <c r="A30" s="3">
        <v>25</v>
      </c>
      <c r="B30" s="31" t="s">
        <v>524</v>
      </c>
      <c r="C30" s="91">
        <v>12</v>
      </c>
      <c r="D30" s="114">
        <f t="shared" si="0"/>
        <v>0.6</v>
      </c>
      <c r="E30" s="91">
        <v>14</v>
      </c>
      <c r="F30" s="114">
        <f t="shared" si="1"/>
        <v>0.66666666666666663</v>
      </c>
      <c r="G30" s="91">
        <v>14</v>
      </c>
      <c r="H30" s="114">
        <f t="shared" si="2"/>
        <v>0.66666666666666663</v>
      </c>
      <c r="I30" s="91">
        <v>14</v>
      </c>
      <c r="J30" s="114">
        <f t="shared" si="3"/>
        <v>0.73684210526315785</v>
      </c>
      <c r="K30" s="91">
        <v>8</v>
      </c>
      <c r="L30" s="114">
        <f t="shared" si="4"/>
        <v>0.61538461538461542</v>
      </c>
      <c r="M30" s="91">
        <v>11</v>
      </c>
      <c r="N30" s="114">
        <f t="shared" si="5"/>
        <v>0.6470588235294118</v>
      </c>
      <c r="O30" s="114">
        <f t="shared" si="6"/>
        <v>0.65543647958508633</v>
      </c>
    </row>
    <row r="31" spans="1:15" ht="24.95" customHeight="1">
      <c r="A31" s="3">
        <v>26</v>
      </c>
      <c r="B31" s="31" t="s">
        <v>508</v>
      </c>
      <c r="C31" s="91">
        <v>14</v>
      </c>
      <c r="D31" s="114">
        <f t="shared" si="0"/>
        <v>0.7</v>
      </c>
      <c r="E31" s="91">
        <v>15</v>
      </c>
      <c r="F31" s="114">
        <f t="shared" si="1"/>
        <v>0.7142857142857143</v>
      </c>
      <c r="G31" s="91">
        <v>15</v>
      </c>
      <c r="H31" s="114">
        <f t="shared" si="2"/>
        <v>0.7142857142857143</v>
      </c>
      <c r="I31" s="91">
        <v>15</v>
      </c>
      <c r="J31" s="114">
        <f t="shared" si="3"/>
        <v>0.78947368421052633</v>
      </c>
      <c r="K31" s="91">
        <v>6</v>
      </c>
      <c r="L31" s="114">
        <f t="shared" si="4"/>
        <v>0.46153846153846156</v>
      </c>
      <c r="M31" s="91">
        <v>12</v>
      </c>
      <c r="N31" s="114">
        <f t="shared" si="5"/>
        <v>0.70588235294117652</v>
      </c>
      <c r="O31" s="114">
        <f t="shared" si="6"/>
        <v>0.68091098787693216</v>
      </c>
    </row>
    <row r="32" spans="1:15" ht="24.95" customHeight="1">
      <c r="A32" s="3">
        <v>27</v>
      </c>
      <c r="B32" s="31" t="s">
        <v>506</v>
      </c>
      <c r="C32" s="91">
        <v>2</v>
      </c>
      <c r="D32" s="114">
        <f t="shared" si="0"/>
        <v>0.1</v>
      </c>
      <c r="E32" s="91">
        <v>5</v>
      </c>
      <c r="F32" s="114">
        <f t="shared" si="1"/>
        <v>0.23809523809523808</v>
      </c>
      <c r="G32" s="91">
        <v>5</v>
      </c>
      <c r="H32" s="114">
        <f t="shared" si="2"/>
        <v>0.23809523809523808</v>
      </c>
      <c r="I32" s="91">
        <v>8</v>
      </c>
      <c r="J32" s="114">
        <f t="shared" si="3"/>
        <v>0.42105263157894735</v>
      </c>
      <c r="K32" s="91">
        <v>4</v>
      </c>
      <c r="L32" s="114">
        <f t="shared" si="4"/>
        <v>0.30769230769230771</v>
      </c>
      <c r="M32" s="91">
        <v>8</v>
      </c>
      <c r="N32" s="114">
        <f t="shared" si="5"/>
        <v>0.47058823529411764</v>
      </c>
      <c r="O32" s="114">
        <f t="shared" si="6"/>
        <v>0.29592060845930818</v>
      </c>
    </row>
    <row r="33" spans="1:15" ht="24.95" customHeight="1">
      <c r="A33" s="3">
        <v>28</v>
      </c>
      <c r="B33" s="31" t="s">
        <v>515</v>
      </c>
      <c r="C33" s="91">
        <v>9</v>
      </c>
      <c r="D33" s="114">
        <f t="shared" si="0"/>
        <v>0.45</v>
      </c>
      <c r="E33" s="91">
        <v>8</v>
      </c>
      <c r="F33" s="114">
        <f t="shared" si="1"/>
        <v>0.38095238095238093</v>
      </c>
      <c r="G33" s="91">
        <v>7</v>
      </c>
      <c r="H33" s="114">
        <f t="shared" si="2"/>
        <v>0.33333333333333331</v>
      </c>
      <c r="I33" s="91">
        <v>10</v>
      </c>
      <c r="J33" s="114">
        <f t="shared" si="3"/>
        <v>0.52631578947368418</v>
      </c>
      <c r="K33" s="91">
        <v>5</v>
      </c>
      <c r="L33" s="114">
        <f t="shared" si="4"/>
        <v>0.38461538461538464</v>
      </c>
      <c r="M33" s="91">
        <v>8</v>
      </c>
      <c r="N33" s="114">
        <f t="shared" si="5"/>
        <v>0.47058823529411764</v>
      </c>
      <c r="O33" s="114">
        <f t="shared" si="6"/>
        <v>0.42430085394481676</v>
      </c>
    </row>
    <row r="34" spans="1:15" ht="24.95" customHeight="1">
      <c r="A34" s="3">
        <v>29</v>
      </c>
      <c r="B34" s="31" t="s">
        <v>514</v>
      </c>
      <c r="C34" s="91">
        <v>13</v>
      </c>
      <c r="D34" s="114">
        <f t="shared" si="0"/>
        <v>0.65</v>
      </c>
      <c r="E34" s="91">
        <v>16</v>
      </c>
      <c r="F34" s="114">
        <f t="shared" si="1"/>
        <v>0.76190476190476186</v>
      </c>
      <c r="G34" s="91">
        <v>16</v>
      </c>
      <c r="H34" s="114">
        <f t="shared" si="2"/>
        <v>0.76190476190476186</v>
      </c>
      <c r="I34" s="91">
        <v>9</v>
      </c>
      <c r="J34" s="114">
        <f t="shared" si="3"/>
        <v>0.47368421052631576</v>
      </c>
      <c r="K34" s="91">
        <v>5</v>
      </c>
      <c r="L34" s="114">
        <f t="shared" si="4"/>
        <v>0.38461538461538464</v>
      </c>
      <c r="M34" s="91">
        <v>6</v>
      </c>
      <c r="N34" s="114">
        <f t="shared" si="5"/>
        <v>0.35294117647058826</v>
      </c>
      <c r="O34" s="114">
        <f t="shared" si="6"/>
        <v>0.56417504923696871</v>
      </c>
    </row>
    <row r="35" spans="1:15" ht="24.95" customHeight="1">
      <c r="A35" s="3">
        <v>30</v>
      </c>
      <c r="B35" s="31" t="s">
        <v>522</v>
      </c>
      <c r="C35" s="91">
        <v>9</v>
      </c>
      <c r="D35" s="114">
        <f t="shared" si="0"/>
        <v>0.45</v>
      </c>
      <c r="E35" s="91">
        <v>10</v>
      </c>
      <c r="F35" s="114">
        <f t="shared" si="1"/>
        <v>0.47619047619047616</v>
      </c>
      <c r="G35" s="91">
        <v>10</v>
      </c>
      <c r="H35" s="114">
        <f t="shared" si="2"/>
        <v>0.47619047619047616</v>
      </c>
      <c r="I35" s="91">
        <v>10</v>
      </c>
      <c r="J35" s="114">
        <f t="shared" si="3"/>
        <v>0.52631578947368418</v>
      </c>
      <c r="K35" s="91">
        <v>6</v>
      </c>
      <c r="L35" s="114">
        <f t="shared" si="4"/>
        <v>0.46153846153846156</v>
      </c>
      <c r="M35" s="91">
        <v>10</v>
      </c>
      <c r="N35" s="114">
        <f t="shared" si="5"/>
        <v>0.58823529411764708</v>
      </c>
      <c r="O35" s="114">
        <f t="shared" si="6"/>
        <v>0.49641174958512418</v>
      </c>
    </row>
    <row r="36" spans="1:15" s="36" customFormat="1" ht="24.95" customHeight="1">
      <c r="A36" s="3">
        <v>31</v>
      </c>
      <c r="B36" s="31" t="s">
        <v>581</v>
      </c>
      <c r="C36" s="3">
        <v>9</v>
      </c>
      <c r="D36" s="114">
        <f t="shared" si="0"/>
        <v>0.45</v>
      </c>
      <c r="E36" s="3">
        <v>12</v>
      </c>
      <c r="F36" s="114">
        <f t="shared" si="1"/>
        <v>0.5714285714285714</v>
      </c>
      <c r="G36" s="3">
        <v>12</v>
      </c>
      <c r="H36" s="114">
        <f t="shared" si="2"/>
        <v>0.5714285714285714</v>
      </c>
      <c r="I36" s="3">
        <v>12</v>
      </c>
      <c r="J36" s="114">
        <f t="shared" si="3"/>
        <v>0.63157894736842102</v>
      </c>
      <c r="K36" s="3">
        <v>7</v>
      </c>
      <c r="L36" s="114">
        <f t="shared" si="4"/>
        <v>0.53846153846153844</v>
      </c>
      <c r="M36" s="3">
        <v>9</v>
      </c>
      <c r="N36" s="114">
        <f t="shared" si="5"/>
        <v>0.52941176470588236</v>
      </c>
      <c r="O36" s="114">
        <f t="shared" si="6"/>
        <v>0.54871823223216409</v>
      </c>
    </row>
    <row r="37" spans="1:15" s="36" customFormat="1" ht="24.95" customHeight="1">
      <c r="A37" s="3">
        <v>32</v>
      </c>
      <c r="B37" s="46" t="s">
        <v>752</v>
      </c>
      <c r="C37" s="3">
        <v>8</v>
      </c>
      <c r="D37" s="114">
        <f t="shared" si="0"/>
        <v>0.4</v>
      </c>
      <c r="E37" s="3">
        <v>9</v>
      </c>
      <c r="F37" s="114">
        <f t="shared" si="1"/>
        <v>0.42857142857142855</v>
      </c>
      <c r="G37" s="3">
        <v>9</v>
      </c>
      <c r="H37" s="114">
        <f t="shared" si="2"/>
        <v>0.42857142857142855</v>
      </c>
      <c r="I37" s="3">
        <v>7</v>
      </c>
      <c r="J37" s="114">
        <f t="shared" si="3"/>
        <v>0.36842105263157893</v>
      </c>
      <c r="K37" s="3">
        <v>7</v>
      </c>
      <c r="L37" s="114">
        <f t="shared" si="4"/>
        <v>0.53846153846153844</v>
      </c>
      <c r="M37" s="3">
        <v>8</v>
      </c>
      <c r="N37" s="114">
        <f t="shared" si="5"/>
        <v>0.47058823529411764</v>
      </c>
      <c r="O37" s="114">
        <f t="shared" si="6"/>
        <v>0.43910228058834871</v>
      </c>
    </row>
    <row r="38" spans="1:15" ht="24.95" customHeight="1">
      <c r="A38" s="3">
        <v>33</v>
      </c>
      <c r="B38" s="46" t="s">
        <v>753</v>
      </c>
      <c r="C38" s="91">
        <v>12</v>
      </c>
      <c r="D38" s="114">
        <f t="shared" si="0"/>
        <v>0.6</v>
      </c>
      <c r="E38" s="91">
        <v>13</v>
      </c>
      <c r="F38" s="114">
        <f t="shared" si="1"/>
        <v>0.61904761904761907</v>
      </c>
      <c r="G38" s="91">
        <v>13</v>
      </c>
      <c r="H38" s="114">
        <f t="shared" si="2"/>
        <v>0.61904761904761907</v>
      </c>
      <c r="I38" s="91">
        <v>12</v>
      </c>
      <c r="J38" s="114">
        <f t="shared" si="3"/>
        <v>0.63157894736842102</v>
      </c>
      <c r="K38" s="91">
        <v>6</v>
      </c>
      <c r="L38" s="114">
        <f t="shared" si="4"/>
        <v>0.46153846153846156</v>
      </c>
      <c r="M38" s="91">
        <v>13</v>
      </c>
      <c r="N38" s="114">
        <f t="shared" si="5"/>
        <v>0.76470588235294112</v>
      </c>
      <c r="O38" s="114">
        <f t="shared" si="6"/>
        <v>0.61598642155917693</v>
      </c>
    </row>
    <row r="39" spans="1:15" ht="24.95" customHeight="1">
      <c r="A39" s="3">
        <v>34</v>
      </c>
      <c r="B39" s="47" t="s">
        <v>988</v>
      </c>
      <c r="C39" s="91">
        <v>8</v>
      </c>
      <c r="D39" s="114">
        <f t="shared" si="0"/>
        <v>0.4</v>
      </c>
      <c r="E39" s="91">
        <v>10</v>
      </c>
      <c r="F39" s="114">
        <f t="shared" si="1"/>
        <v>0.47619047619047616</v>
      </c>
      <c r="G39" s="91">
        <v>10</v>
      </c>
      <c r="H39" s="114">
        <f t="shared" si="2"/>
        <v>0.47619047619047616</v>
      </c>
      <c r="I39" s="91">
        <v>7</v>
      </c>
      <c r="J39" s="114">
        <f t="shared" si="3"/>
        <v>0.36842105263157893</v>
      </c>
      <c r="K39" s="91">
        <v>4</v>
      </c>
      <c r="L39" s="114">
        <f t="shared" si="4"/>
        <v>0.30769230769230771</v>
      </c>
      <c r="M39" s="91">
        <v>2</v>
      </c>
      <c r="N39" s="114">
        <f t="shared" si="5"/>
        <v>0.11764705882352941</v>
      </c>
      <c r="O39" s="114">
        <f t="shared" si="6"/>
        <v>0.35769022858806143</v>
      </c>
    </row>
    <row r="40" spans="1:15" ht="24.95" customHeight="1">
      <c r="B40" s="110" t="s">
        <v>1071</v>
      </c>
    </row>
  </sheetData>
  <sortState ref="A3:B36">
    <sortCondition ref="A3"/>
  </sortState>
  <mergeCells count="7">
    <mergeCell ref="K2:L2"/>
    <mergeCell ref="M2:N2"/>
    <mergeCell ref="A1:N1"/>
    <mergeCell ref="C2:D2"/>
    <mergeCell ref="E2:F2"/>
    <mergeCell ref="G2:H2"/>
    <mergeCell ref="I2:J2"/>
  </mergeCells>
  <pageMargins left="0.45" right="0.45" top="0.75" bottom="0.75" header="0.3" footer="0.3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workbookViewId="0">
      <selection activeCell="B60" sqref="B60"/>
    </sheetView>
  </sheetViews>
  <sheetFormatPr defaultRowHeight="24.95" customHeight="1"/>
  <cols>
    <col min="1" max="1" width="6.42578125" style="10" bestFit="1" customWidth="1"/>
    <col min="2" max="2" width="24.140625" style="34" bestFit="1" customWidth="1"/>
    <col min="3" max="3" width="8.28515625" style="90" customWidth="1"/>
    <col min="4" max="4" width="9.140625" style="108"/>
    <col min="5" max="5" width="9.140625" style="9"/>
    <col min="6" max="6" width="9.140625" style="108"/>
    <col min="7" max="7" width="9.140625" style="90"/>
    <col min="8" max="8" width="9.140625" style="108"/>
    <col min="9" max="9" width="9.140625" style="90"/>
    <col min="10" max="10" width="9.140625" style="108"/>
    <col min="11" max="11" width="9.140625" style="9"/>
    <col min="12" max="12" width="9.140625" style="108"/>
    <col min="13" max="13" width="9.140625" style="9"/>
    <col min="14" max="15" width="9.140625" style="108"/>
    <col min="16" max="16384" width="9.140625" style="9"/>
  </cols>
  <sheetData>
    <row r="1" spans="1:15" s="27" customFormat="1" ht="24.95" customHeight="1">
      <c r="A1" s="127" t="s">
        <v>767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0"/>
    </row>
    <row r="2" spans="1:15" s="27" customFormat="1" ht="39.75" customHeight="1">
      <c r="A2" s="77"/>
      <c r="B2" s="78" t="s">
        <v>407</v>
      </c>
      <c r="C2" s="132" t="s">
        <v>1059</v>
      </c>
      <c r="D2" s="132"/>
      <c r="E2" s="132" t="s">
        <v>426</v>
      </c>
      <c r="F2" s="132"/>
      <c r="G2" s="132" t="s">
        <v>1060</v>
      </c>
      <c r="H2" s="132"/>
      <c r="I2" s="132" t="s">
        <v>1058</v>
      </c>
      <c r="J2" s="132"/>
      <c r="K2" s="132" t="s">
        <v>425</v>
      </c>
      <c r="L2" s="132"/>
      <c r="M2" s="130" t="s">
        <v>1057</v>
      </c>
      <c r="N2" s="131"/>
      <c r="O2" s="79"/>
    </row>
    <row r="3" spans="1:15" ht="24.95" customHeight="1">
      <c r="A3" s="63"/>
      <c r="B3" s="6" t="s">
        <v>1040</v>
      </c>
      <c r="C3" s="87" t="s">
        <v>1049</v>
      </c>
      <c r="D3" s="66" t="s">
        <v>1041</v>
      </c>
      <c r="E3" s="64" t="s">
        <v>1049</v>
      </c>
      <c r="F3" s="66" t="s">
        <v>1041</v>
      </c>
      <c r="G3" s="87" t="s">
        <v>1049</v>
      </c>
      <c r="H3" s="66" t="s">
        <v>1041</v>
      </c>
      <c r="I3" s="87" t="s">
        <v>1049</v>
      </c>
      <c r="J3" s="66" t="s">
        <v>1041</v>
      </c>
      <c r="K3" s="64" t="s">
        <v>1049</v>
      </c>
      <c r="L3" s="67" t="s">
        <v>1041</v>
      </c>
      <c r="M3" s="64" t="s">
        <v>1049</v>
      </c>
      <c r="N3" s="67" t="s">
        <v>1041</v>
      </c>
      <c r="O3" s="65"/>
    </row>
    <row r="4" spans="1:15" s="27" customFormat="1" ht="24.95" customHeight="1">
      <c r="A4" s="80"/>
      <c r="B4" s="81" t="s">
        <v>1042</v>
      </c>
      <c r="C4" s="82">
        <v>25</v>
      </c>
      <c r="D4" s="83"/>
      <c r="E4" s="82">
        <v>20</v>
      </c>
      <c r="F4" s="83"/>
      <c r="G4" s="98">
        <v>22</v>
      </c>
      <c r="H4" s="83"/>
      <c r="I4" s="82">
        <v>20</v>
      </c>
      <c r="J4" s="84"/>
      <c r="K4" s="82">
        <v>20</v>
      </c>
      <c r="L4" s="85"/>
      <c r="M4" s="82">
        <v>11</v>
      </c>
      <c r="N4" s="85"/>
      <c r="O4" s="52" t="s">
        <v>1043</v>
      </c>
    </row>
    <row r="5" spans="1:15" s="18" customFormat="1" ht="19.5" customHeight="1">
      <c r="A5" s="30" t="s">
        <v>763</v>
      </c>
      <c r="B5" s="47" t="s">
        <v>481</v>
      </c>
      <c r="C5" s="94"/>
      <c r="D5" s="119"/>
      <c r="E5" s="94"/>
      <c r="F5" s="119"/>
      <c r="G5" s="104"/>
      <c r="H5" s="119"/>
      <c r="I5" s="94"/>
      <c r="J5" s="119"/>
      <c r="K5" s="94"/>
      <c r="L5" s="119"/>
      <c r="M5" s="94"/>
      <c r="N5" s="119"/>
      <c r="O5" s="119"/>
    </row>
    <row r="6" spans="1:15" s="27" customFormat="1" ht="21.95" customHeight="1">
      <c r="A6" s="30">
        <v>1</v>
      </c>
      <c r="B6" s="47" t="s">
        <v>959</v>
      </c>
      <c r="C6" s="89">
        <v>9</v>
      </c>
      <c r="D6" s="107">
        <f>C6/25</f>
        <v>0.36</v>
      </c>
      <c r="E6" s="89">
        <v>8</v>
      </c>
      <c r="F6" s="107">
        <f>E6/20</f>
        <v>0.4</v>
      </c>
      <c r="G6" s="102">
        <v>9</v>
      </c>
      <c r="H6" s="107">
        <f>G6/22</f>
        <v>0.40909090909090912</v>
      </c>
      <c r="I6" s="89">
        <v>8</v>
      </c>
      <c r="J6" s="107">
        <f>I6/20</f>
        <v>0.4</v>
      </c>
      <c r="K6" s="89">
        <v>10</v>
      </c>
      <c r="L6" s="107">
        <f>K6/20</f>
        <v>0.5</v>
      </c>
      <c r="M6" s="89">
        <v>3</v>
      </c>
      <c r="N6" s="107">
        <f>M6/11</f>
        <v>0.27272727272727271</v>
      </c>
      <c r="O6" s="107">
        <f>(D6+F6+H6+J6+L6+N6)/6</f>
        <v>0.39030303030303032</v>
      </c>
    </row>
    <row r="7" spans="1:15" s="27" customFormat="1" ht="21.95" customHeight="1">
      <c r="A7" s="30">
        <v>2</v>
      </c>
      <c r="B7" s="47" t="s">
        <v>577</v>
      </c>
      <c r="C7" s="89">
        <v>5</v>
      </c>
      <c r="D7" s="107">
        <f t="shared" ref="D7:D59" si="0">C7/25</f>
        <v>0.2</v>
      </c>
      <c r="E7" s="89">
        <v>10</v>
      </c>
      <c r="F7" s="107">
        <f t="shared" ref="F7:F59" si="1">E7/20</f>
        <v>0.5</v>
      </c>
      <c r="G7" s="102">
        <v>5</v>
      </c>
      <c r="H7" s="107">
        <f t="shared" ref="H7:H59" si="2">G7/22</f>
        <v>0.22727272727272727</v>
      </c>
      <c r="I7" s="89">
        <v>9</v>
      </c>
      <c r="J7" s="107">
        <f t="shared" ref="J7:J59" si="3">I7/20</f>
        <v>0.45</v>
      </c>
      <c r="K7" s="89">
        <v>10</v>
      </c>
      <c r="L7" s="107">
        <f t="shared" ref="L7:L59" si="4">K7/20</f>
        <v>0.5</v>
      </c>
      <c r="M7" s="89">
        <v>7</v>
      </c>
      <c r="N7" s="107">
        <f t="shared" ref="N7:N59" si="5">M7/11</f>
        <v>0.63636363636363635</v>
      </c>
      <c r="O7" s="107">
        <f t="shared" ref="O7:O59" si="6">(D7+F7+H7+J7+L7+N7)/6</f>
        <v>0.41893939393939394</v>
      </c>
    </row>
    <row r="8" spans="1:15" s="27" customFormat="1" ht="21.95" customHeight="1">
      <c r="A8" s="30">
        <v>3</v>
      </c>
      <c r="B8" s="47" t="s">
        <v>573</v>
      </c>
      <c r="C8" s="89">
        <v>19</v>
      </c>
      <c r="D8" s="107">
        <f t="shared" si="0"/>
        <v>0.76</v>
      </c>
      <c r="E8" s="89">
        <v>16</v>
      </c>
      <c r="F8" s="107">
        <f t="shared" si="1"/>
        <v>0.8</v>
      </c>
      <c r="G8" s="102">
        <v>19</v>
      </c>
      <c r="H8" s="107">
        <f t="shared" si="2"/>
        <v>0.86363636363636365</v>
      </c>
      <c r="I8" s="89">
        <v>13</v>
      </c>
      <c r="J8" s="107">
        <f t="shared" si="3"/>
        <v>0.65</v>
      </c>
      <c r="K8" s="89">
        <v>16</v>
      </c>
      <c r="L8" s="107">
        <f t="shared" si="4"/>
        <v>0.8</v>
      </c>
      <c r="M8" s="89">
        <v>6</v>
      </c>
      <c r="N8" s="107">
        <f t="shared" si="5"/>
        <v>0.54545454545454541</v>
      </c>
      <c r="O8" s="107">
        <f t="shared" si="6"/>
        <v>0.73651515151515168</v>
      </c>
    </row>
    <row r="9" spans="1:15" s="27" customFormat="1" ht="21.95" customHeight="1">
      <c r="A9" s="30">
        <v>4</v>
      </c>
      <c r="B9" s="47" t="s">
        <v>562</v>
      </c>
      <c r="C9" s="89">
        <v>2</v>
      </c>
      <c r="D9" s="107">
        <f t="shared" si="0"/>
        <v>0.08</v>
      </c>
      <c r="E9" s="89">
        <v>2</v>
      </c>
      <c r="F9" s="107">
        <f t="shared" si="1"/>
        <v>0.1</v>
      </c>
      <c r="G9" s="102">
        <v>2</v>
      </c>
      <c r="H9" s="107">
        <f t="shared" si="2"/>
        <v>9.0909090909090912E-2</v>
      </c>
      <c r="I9" s="89">
        <v>0</v>
      </c>
      <c r="J9" s="107">
        <f t="shared" si="3"/>
        <v>0</v>
      </c>
      <c r="K9" s="89">
        <v>0</v>
      </c>
      <c r="L9" s="107">
        <f t="shared" si="4"/>
        <v>0</v>
      </c>
      <c r="M9" s="89">
        <v>2</v>
      </c>
      <c r="N9" s="107">
        <f t="shared" si="5"/>
        <v>0.18181818181818182</v>
      </c>
      <c r="O9" s="107">
        <f t="shared" si="6"/>
        <v>7.5454545454545455E-2</v>
      </c>
    </row>
    <row r="10" spans="1:15" s="27" customFormat="1" ht="21.95" customHeight="1">
      <c r="A10" s="30">
        <v>5</v>
      </c>
      <c r="B10" s="47" t="s">
        <v>567</v>
      </c>
      <c r="C10" s="89">
        <v>22</v>
      </c>
      <c r="D10" s="107">
        <f t="shared" si="0"/>
        <v>0.88</v>
      </c>
      <c r="E10" s="89">
        <v>19</v>
      </c>
      <c r="F10" s="107">
        <f t="shared" si="1"/>
        <v>0.95</v>
      </c>
      <c r="G10" s="102">
        <v>22</v>
      </c>
      <c r="H10" s="107">
        <f t="shared" si="2"/>
        <v>1</v>
      </c>
      <c r="I10" s="89">
        <v>16</v>
      </c>
      <c r="J10" s="107">
        <f t="shared" si="3"/>
        <v>0.8</v>
      </c>
      <c r="K10" s="89">
        <v>19</v>
      </c>
      <c r="L10" s="107">
        <f t="shared" si="4"/>
        <v>0.95</v>
      </c>
      <c r="M10" s="89">
        <v>8</v>
      </c>
      <c r="N10" s="107">
        <f t="shared" si="5"/>
        <v>0.72727272727272729</v>
      </c>
      <c r="O10" s="107">
        <f t="shared" si="6"/>
        <v>0.88454545454545463</v>
      </c>
    </row>
    <row r="11" spans="1:15" s="27" customFormat="1" ht="21.95" customHeight="1">
      <c r="A11" s="30">
        <v>6</v>
      </c>
      <c r="B11" s="47" t="s">
        <v>592</v>
      </c>
      <c r="C11" s="89">
        <v>6</v>
      </c>
      <c r="D11" s="107">
        <f t="shared" si="0"/>
        <v>0.24</v>
      </c>
      <c r="E11" s="89">
        <v>8</v>
      </c>
      <c r="F11" s="107">
        <f t="shared" si="1"/>
        <v>0.4</v>
      </c>
      <c r="G11" s="102">
        <v>6</v>
      </c>
      <c r="H11" s="107">
        <f t="shared" si="2"/>
        <v>0.27272727272727271</v>
      </c>
      <c r="I11" s="89">
        <v>6</v>
      </c>
      <c r="J11" s="107">
        <f t="shared" si="3"/>
        <v>0.3</v>
      </c>
      <c r="K11" s="89">
        <v>11</v>
      </c>
      <c r="L11" s="107">
        <f t="shared" si="4"/>
        <v>0.55000000000000004</v>
      </c>
      <c r="M11" s="89">
        <v>3</v>
      </c>
      <c r="N11" s="107">
        <f t="shared" si="5"/>
        <v>0.27272727272727271</v>
      </c>
      <c r="O11" s="107">
        <f t="shared" si="6"/>
        <v>0.33924242424242418</v>
      </c>
    </row>
    <row r="12" spans="1:15" s="27" customFormat="1" ht="21.95" customHeight="1">
      <c r="A12" s="30">
        <v>7</v>
      </c>
      <c r="B12" s="47" t="s">
        <v>547</v>
      </c>
      <c r="C12" s="89">
        <v>9</v>
      </c>
      <c r="D12" s="107">
        <f t="shared" si="0"/>
        <v>0.36</v>
      </c>
      <c r="E12" s="89">
        <v>10</v>
      </c>
      <c r="F12" s="107">
        <f t="shared" si="1"/>
        <v>0.5</v>
      </c>
      <c r="G12" s="102">
        <v>9</v>
      </c>
      <c r="H12" s="107">
        <f t="shared" si="2"/>
        <v>0.40909090909090912</v>
      </c>
      <c r="I12" s="89">
        <v>9</v>
      </c>
      <c r="J12" s="107">
        <f t="shared" si="3"/>
        <v>0.45</v>
      </c>
      <c r="K12" s="89">
        <v>12</v>
      </c>
      <c r="L12" s="107">
        <f t="shared" si="4"/>
        <v>0.6</v>
      </c>
      <c r="M12" s="89">
        <v>4</v>
      </c>
      <c r="N12" s="107">
        <f t="shared" si="5"/>
        <v>0.36363636363636365</v>
      </c>
      <c r="O12" s="107">
        <f t="shared" si="6"/>
        <v>0.44712121212121209</v>
      </c>
    </row>
    <row r="13" spans="1:15" s="27" customFormat="1" ht="21.95" customHeight="1">
      <c r="A13" s="30">
        <v>8</v>
      </c>
      <c r="B13" s="47" t="s">
        <v>531</v>
      </c>
      <c r="C13" s="89">
        <v>13</v>
      </c>
      <c r="D13" s="107">
        <f t="shared" si="0"/>
        <v>0.52</v>
      </c>
      <c r="E13" s="89">
        <v>8</v>
      </c>
      <c r="F13" s="107">
        <f t="shared" si="1"/>
        <v>0.4</v>
      </c>
      <c r="G13" s="102">
        <v>13</v>
      </c>
      <c r="H13" s="107">
        <f t="shared" si="2"/>
        <v>0.59090909090909094</v>
      </c>
      <c r="I13" s="89">
        <v>13</v>
      </c>
      <c r="J13" s="107">
        <f t="shared" si="3"/>
        <v>0.65</v>
      </c>
      <c r="K13" s="89">
        <v>17</v>
      </c>
      <c r="L13" s="107">
        <f t="shared" si="4"/>
        <v>0.85</v>
      </c>
      <c r="M13" s="89">
        <v>2</v>
      </c>
      <c r="N13" s="107">
        <f t="shared" si="5"/>
        <v>0.18181818181818182</v>
      </c>
      <c r="O13" s="107">
        <f t="shared" si="6"/>
        <v>0.53212121212121211</v>
      </c>
    </row>
    <row r="14" spans="1:15" s="27" customFormat="1" ht="21.95" customHeight="1">
      <c r="A14" s="30">
        <v>9</v>
      </c>
      <c r="B14" s="47" t="s">
        <v>586</v>
      </c>
      <c r="C14" s="89">
        <v>19</v>
      </c>
      <c r="D14" s="107">
        <f t="shared" si="0"/>
        <v>0.76</v>
      </c>
      <c r="E14" s="89">
        <v>17</v>
      </c>
      <c r="F14" s="107">
        <f t="shared" si="1"/>
        <v>0.85</v>
      </c>
      <c r="G14" s="102">
        <v>19</v>
      </c>
      <c r="H14" s="107">
        <f t="shared" si="2"/>
        <v>0.86363636363636365</v>
      </c>
      <c r="I14" s="89">
        <v>15</v>
      </c>
      <c r="J14" s="107">
        <f t="shared" si="3"/>
        <v>0.75</v>
      </c>
      <c r="K14" s="89">
        <v>10</v>
      </c>
      <c r="L14" s="107">
        <f t="shared" si="4"/>
        <v>0.5</v>
      </c>
      <c r="M14" s="89">
        <v>8</v>
      </c>
      <c r="N14" s="107">
        <f t="shared" si="5"/>
        <v>0.72727272727272729</v>
      </c>
      <c r="O14" s="107">
        <f t="shared" si="6"/>
        <v>0.74181818181818182</v>
      </c>
    </row>
    <row r="15" spans="1:15" s="27" customFormat="1" ht="21.95" customHeight="1">
      <c r="A15" s="30">
        <v>10</v>
      </c>
      <c r="B15" s="47" t="s">
        <v>590</v>
      </c>
      <c r="C15" s="89">
        <v>12</v>
      </c>
      <c r="D15" s="107">
        <f t="shared" si="0"/>
        <v>0.48</v>
      </c>
      <c r="E15" s="89">
        <v>9</v>
      </c>
      <c r="F15" s="107">
        <f t="shared" si="1"/>
        <v>0.45</v>
      </c>
      <c r="G15" s="102">
        <v>12</v>
      </c>
      <c r="H15" s="107">
        <f t="shared" si="2"/>
        <v>0.54545454545454541</v>
      </c>
      <c r="I15" s="89">
        <v>7</v>
      </c>
      <c r="J15" s="107">
        <f t="shared" si="3"/>
        <v>0.35</v>
      </c>
      <c r="K15" s="89">
        <v>12</v>
      </c>
      <c r="L15" s="107">
        <f t="shared" si="4"/>
        <v>0.6</v>
      </c>
      <c r="M15" s="89">
        <v>4</v>
      </c>
      <c r="N15" s="107">
        <f t="shared" si="5"/>
        <v>0.36363636363636365</v>
      </c>
      <c r="O15" s="107">
        <f t="shared" si="6"/>
        <v>0.46484848484848484</v>
      </c>
    </row>
    <row r="16" spans="1:15" s="27" customFormat="1" ht="21.95" customHeight="1">
      <c r="A16" s="30">
        <v>11</v>
      </c>
      <c r="B16" s="47" t="s">
        <v>960</v>
      </c>
      <c r="C16" s="89">
        <v>17</v>
      </c>
      <c r="D16" s="107">
        <f t="shared" si="0"/>
        <v>0.68</v>
      </c>
      <c r="E16" s="89">
        <v>11</v>
      </c>
      <c r="F16" s="107">
        <f t="shared" si="1"/>
        <v>0.55000000000000004</v>
      </c>
      <c r="G16" s="102">
        <v>15</v>
      </c>
      <c r="H16" s="107">
        <f t="shared" si="2"/>
        <v>0.68181818181818177</v>
      </c>
      <c r="I16" s="89">
        <v>16</v>
      </c>
      <c r="J16" s="107">
        <f t="shared" si="3"/>
        <v>0.8</v>
      </c>
      <c r="K16" s="89">
        <v>13</v>
      </c>
      <c r="L16" s="107">
        <f t="shared" si="4"/>
        <v>0.65</v>
      </c>
      <c r="M16" s="89">
        <v>3</v>
      </c>
      <c r="N16" s="107">
        <f t="shared" si="5"/>
        <v>0.27272727272727271</v>
      </c>
      <c r="O16" s="107">
        <f t="shared" si="6"/>
        <v>0.60575757575757583</v>
      </c>
    </row>
    <row r="17" spans="1:15" s="27" customFormat="1" ht="21.95" customHeight="1">
      <c r="A17" s="30">
        <v>12</v>
      </c>
      <c r="B17" s="47" t="s">
        <v>553</v>
      </c>
      <c r="C17" s="89">
        <v>16</v>
      </c>
      <c r="D17" s="107">
        <f t="shared" si="0"/>
        <v>0.64</v>
      </c>
      <c r="E17" s="89">
        <v>11</v>
      </c>
      <c r="F17" s="107">
        <f t="shared" si="1"/>
        <v>0.55000000000000004</v>
      </c>
      <c r="G17" s="102">
        <v>16</v>
      </c>
      <c r="H17" s="107">
        <f t="shared" si="2"/>
        <v>0.72727272727272729</v>
      </c>
      <c r="I17" s="89">
        <v>13</v>
      </c>
      <c r="J17" s="107">
        <f t="shared" si="3"/>
        <v>0.65</v>
      </c>
      <c r="K17" s="89">
        <v>17</v>
      </c>
      <c r="L17" s="107">
        <f t="shared" si="4"/>
        <v>0.85</v>
      </c>
      <c r="M17" s="89">
        <v>5</v>
      </c>
      <c r="N17" s="107">
        <f t="shared" si="5"/>
        <v>0.45454545454545453</v>
      </c>
      <c r="O17" s="107">
        <f t="shared" si="6"/>
        <v>0.64530303030303038</v>
      </c>
    </row>
    <row r="18" spans="1:15" s="27" customFormat="1" ht="21.95" customHeight="1">
      <c r="A18" s="30">
        <v>13</v>
      </c>
      <c r="B18" s="47" t="s">
        <v>537</v>
      </c>
      <c r="C18" s="89">
        <v>18</v>
      </c>
      <c r="D18" s="107">
        <f t="shared" si="0"/>
        <v>0.72</v>
      </c>
      <c r="E18" s="89">
        <v>15</v>
      </c>
      <c r="F18" s="107">
        <f t="shared" si="1"/>
        <v>0.75</v>
      </c>
      <c r="G18" s="102">
        <v>18</v>
      </c>
      <c r="H18" s="107">
        <f t="shared" si="2"/>
        <v>0.81818181818181823</v>
      </c>
      <c r="I18" s="89">
        <v>17</v>
      </c>
      <c r="J18" s="107">
        <f t="shared" si="3"/>
        <v>0.85</v>
      </c>
      <c r="K18" s="89">
        <v>10</v>
      </c>
      <c r="L18" s="107">
        <f t="shared" si="4"/>
        <v>0.5</v>
      </c>
      <c r="M18" s="89">
        <v>6</v>
      </c>
      <c r="N18" s="107">
        <f t="shared" si="5"/>
        <v>0.54545454545454541</v>
      </c>
      <c r="O18" s="107">
        <f t="shared" si="6"/>
        <v>0.69727272727272727</v>
      </c>
    </row>
    <row r="19" spans="1:15" s="27" customFormat="1" ht="21.95" customHeight="1">
      <c r="A19" s="30">
        <v>14</v>
      </c>
      <c r="B19" s="47" t="s">
        <v>526</v>
      </c>
      <c r="C19" s="89">
        <v>9</v>
      </c>
      <c r="D19" s="107">
        <f t="shared" si="0"/>
        <v>0.36</v>
      </c>
      <c r="E19" s="89">
        <v>11</v>
      </c>
      <c r="F19" s="107">
        <f t="shared" si="1"/>
        <v>0.55000000000000004</v>
      </c>
      <c r="G19" s="102">
        <v>9</v>
      </c>
      <c r="H19" s="107">
        <f t="shared" si="2"/>
        <v>0.40909090909090912</v>
      </c>
      <c r="I19" s="89">
        <v>7</v>
      </c>
      <c r="J19" s="107">
        <f t="shared" si="3"/>
        <v>0.35</v>
      </c>
      <c r="K19" s="89">
        <v>5</v>
      </c>
      <c r="L19" s="107">
        <f t="shared" si="4"/>
        <v>0.25</v>
      </c>
      <c r="M19" s="89">
        <v>1</v>
      </c>
      <c r="N19" s="107">
        <f t="shared" si="5"/>
        <v>9.0909090909090912E-2</v>
      </c>
      <c r="O19" s="107">
        <f t="shared" si="6"/>
        <v>0.33499999999999996</v>
      </c>
    </row>
    <row r="20" spans="1:15" s="27" customFormat="1" ht="21.95" customHeight="1">
      <c r="A20" s="30">
        <v>15</v>
      </c>
      <c r="B20" s="47" t="s">
        <v>152</v>
      </c>
      <c r="C20" s="89">
        <v>4</v>
      </c>
      <c r="D20" s="107">
        <f t="shared" si="0"/>
        <v>0.16</v>
      </c>
      <c r="E20" s="89">
        <v>8</v>
      </c>
      <c r="F20" s="107">
        <f t="shared" si="1"/>
        <v>0.4</v>
      </c>
      <c r="G20" s="102">
        <v>4</v>
      </c>
      <c r="H20" s="107">
        <f t="shared" si="2"/>
        <v>0.18181818181818182</v>
      </c>
      <c r="I20" s="89">
        <v>6</v>
      </c>
      <c r="J20" s="107">
        <f t="shared" si="3"/>
        <v>0.3</v>
      </c>
      <c r="K20" s="89">
        <v>12</v>
      </c>
      <c r="L20" s="107">
        <f t="shared" si="4"/>
        <v>0.6</v>
      </c>
      <c r="M20" s="89">
        <v>6</v>
      </c>
      <c r="N20" s="107">
        <f t="shared" si="5"/>
        <v>0.54545454545454541</v>
      </c>
      <c r="O20" s="107">
        <f t="shared" si="6"/>
        <v>0.36454545454545456</v>
      </c>
    </row>
    <row r="21" spans="1:15" s="27" customFormat="1" ht="21.95" customHeight="1">
      <c r="A21" s="30">
        <v>16</v>
      </c>
      <c r="B21" s="47" t="s">
        <v>533</v>
      </c>
      <c r="C21" s="89">
        <v>17</v>
      </c>
      <c r="D21" s="107">
        <f t="shared" si="0"/>
        <v>0.68</v>
      </c>
      <c r="E21" s="89">
        <v>10</v>
      </c>
      <c r="F21" s="107">
        <f t="shared" si="1"/>
        <v>0.5</v>
      </c>
      <c r="G21" s="102">
        <v>17</v>
      </c>
      <c r="H21" s="107">
        <f t="shared" si="2"/>
        <v>0.77272727272727271</v>
      </c>
      <c r="I21" s="89">
        <v>15</v>
      </c>
      <c r="J21" s="107">
        <f t="shared" si="3"/>
        <v>0.75</v>
      </c>
      <c r="K21" s="89">
        <v>7</v>
      </c>
      <c r="L21" s="107">
        <f t="shared" si="4"/>
        <v>0.35</v>
      </c>
      <c r="M21" s="89">
        <v>6</v>
      </c>
      <c r="N21" s="107">
        <f t="shared" si="5"/>
        <v>0.54545454545454541</v>
      </c>
      <c r="O21" s="107">
        <f t="shared" si="6"/>
        <v>0.59969696969696973</v>
      </c>
    </row>
    <row r="22" spans="1:15" s="27" customFormat="1" ht="21.95" customHeight="1">
      <c r="A22" s="30">
        <v>17</v>
      </c>
      <c r="B22" s="47" t="s">
        <v>593</v>
      </c>
      <c r="C22" s="89">
        <v>14</v>
      </c>
      <c r="D22" s="107">
        <f t="shared" si="0"/>
        <v>0.56000000000000005</v>
      </c>
      <c r="E22" s="89">
        <v>11</v>
      </c>
      <c r="F22" s="107">
        <f t="shared" si="1"/>
        <v>0.55000000000000004</v>
      </c>
      <c r="G22" s="102">
        <v>14</v>
      </c>
      <c r="H22" s="107">
        <f t="shared" si="2"/>
        <v>0.63636363636363635</v>
      </c>
      <c r="I22" s="89">
        <v>8</v>
      </c>
      <c r="J22" s="107">
        <f t="shared" si="3"/>
        <v>0.4</v>
      </c>
      <c r="K22" s="89">
        <v>18</v>
      </c>
      <c r="L22" s="107">
        <f t="shared" si="4"/>
        <v>0.9</v>
      </c>
      <c r="M22" s="89">
        <v>3</v>
      </c>
      <c r="N22" s="107">
        <f t="shared" si="5"/>
        <v>0.27272727272727271</v>
      </c>
      <c r="O22" s="107">
        <f t="shared" si="6"/>
        <v>0.55318181818181822</v>
      </c>
    </row>
    <row r="23" spans="1:15" s="27" customFormat="1" ht="21.95" customHeight="1">
      <c r="A23" s="30">
        <v>18</v>
      </c>
      <c r="B23" s="47" t="s">
        <v>571</v>
      </c>
      <c r="C23" s="89">
        <v>16</v>
      </c>
      <c r="D23" s="107">
        <f t="shared" si="0"/>
        <v>0.64</v>
      </c>
      <c r="E23" s="89">
        <v>13</v>
      </c>
      <c r="F23" s="107">
        <f t="shared" si="1"/>
        <v>0.65</v>
      </c>
      <c r="G23" s="102">
        <v>16</v>
      </c>
      <c r="H23" s="107">
        <f t="shared" si="2"/>
        <v>0.72727272727272729</v>
      </c>
      <c r="I23" s="89">
        <v>16</v>
      </c>
      <c r="J23" s="107">
        <f t="shared" si="3"/>
        <v>0.8</v>
      </c>
      <c r="K23" s="89">
        <v>5</v>
      </c>
      <c r="L23" s="107">
        <f t="shared" si="4"/>
        <v>0.25</v>
      </c>
      <c r="M23" s="89">
        <v>6</v>
      </c>
      <c r="N23" s="107">
        <f t="shared" si="5"/>
        <v>0.54545454545454541</v>
      </c>
      <c r="O23" s="107">
        <f t="shared" si="6"/>
        <v>0.60212121212121217</v>
      </c>
    </row>
    <row r="24" spans="1:15" s="27" customFormat="1" ht="21.95" customHeight="1">
      <c r="A24" s="30">
        <v>19</v>
      </c>
      <c r="B24" s="47" t="s">
        <v>961</v>
      </c>
      <c r="C24" s="89">
        <v>8</v>
      </c>
      <c r="D24" s="107">
        <f t="shared" si="0"/>
        <v>0.32</v>
      </c>
      <c r="E24" s="89">
        <v>10</v>
      </c>
      <c r="F24" s="107">
        <f t="shared" si="1"/>
        <v>0.5</v>
      </c>
      <c r="G24" s="102">
        <v>8</v>
      </c>
      <c r="H24" s="107">
        <f t="shared" si="2"/>
        <v>0.36363636363636365</v>
      </c>
      <c r="I24" s="89">
        <v>4</v>
      </c>
      <c r="J24" s="107">
        <f t="shared" si="3"/>
        <v>0.2</v>
      </c>
      <c r="K24" s="89">
        <v>10</v>
      </c>
      <c r="L24" s="107">
        <f t="shared" si="4"/>
        <v>0.5</v>
      </c>
      <c r="M24" s="89">
        <v>0</v>
      </c>
      <c r="N24" s="107">
        <f t="shared" si="5"/>
        <v>0</v>
      </c>
      <c r="O24" s="107">
        <f t="shared" si="6"/>
        <v>0.31393939393939391</v>
      </c>
    </row>
    <row r="25" spans="1:15" s="33" customFormat="1" ht="21.95" customHeight="1">
      <c r="A25" s="30">
        <v>20</v>
      </c>
      <c r="B25" s="47" t="s">
        <v>535</v>
      </c>
      <c r="C25" s="26">
        <v>12</v>
      </c>
      <c r="D25" s="107">
        <f t="shared" si="0"/>
        <v>0.48</v>
      </c>
      <c r="E25" s="26">
        <v>10</v>
      </c>
      <c r="F25" s="107">
        <f t="shared" si="1"/>
        <v>0.5</v>
      </c>
      <c r="G25" s="99">
        <v>12</v>
      </c>
      <c r="H25" s="107">
        <f t="shared" si="2"/>
        <v>0.54545454545454541</v>
      </c>
      <c r="I25" s="26">
        <v>11</v>
      </c>
      <c r="J25" s="107">
        <f t="shared" si="3"/>
        <v>0.55000000000000004</v>
      </c>
      <c r="K25" s="26">
        <v>8</v>
      </c>
      <c r="L25" s="107">
        <f t="shared" si="4"/>
        <v>0.4</v>
      </c>
      <c r="M25" s="26">
        <v>2</v>
      </c>
      <c r="N25" s="107">
        <f t="shared" si="5"/>
        <v>0.18181818181818182</v>
      </c>
      <c r="O25" s="107">
        <f t="shared" si="6"/>
        <v>0.44287878787878782</v>
      </c>
    </row>
    <row r="26" spans="1:15" s="33" customFormat="1" ht="21.95" customHeight="1">
      <c r="A26" s="30">
        <v>21</v>
      </c>
      <c r="B26" s="47" t="s">
        <v>588</v>
      </c>
      <c r="C26" s="26">
        <v>13</v>
      </c>
      <c r="D26" s="107">
        <f t="shared" si="0"/>
        <v>0.52</v>
      </c>
      <c r="E26" s="26">
        <v>14</v>
      </c>
      <c r="F26" s="107">
        <f t="shared" si="1"/>
        <v>0.7</v>
      </c>
      <c r="G26" s="99">
        <v>13</v>
      </c>
      <c r="H26" s="107">
        <f t="shared" si="2"/>
        <v>0.59090909090909094</v>
      </c>
      <c r="I26" s="26">
        <v>10</v>
      </c>
      <c r="J26" s="107">
        <f t="shared" si="3"/>
        <v>0.5</v>
      </c>
      <c r="K26" s="26">
        <v>10</v>
      </c>
      <c r="L26" s="107">
        <f t="shared" si="4"/>
        <v>0.5</v>
      </c>
      <c r="M26" s="26">
        <v>5</v>
      </c>
      <c r="N26" s="107">
        <f t="shared" si="5"/>
        <v>0.45454545454545453</v>
      </c>
      <c r="O26" s="107">
        <f t="shared" si="6"/>
        <v>0.54424242424242431</v>
      </c>
    </row>
    <row r="27" spans="1:15" s="27" customFormat="1" ht="21.95" customHeight="1">
      <c r="A27" s="30">
        <v>22</v>
      </c>
      <c r="B27" s="47" t="s">
        <v>962</v>
      </c>
      <c r="C27" s="89">
        <v>14</v>
      </c>
      <c r="D27" s="107">
        <f t="shared" si="0"/>
        <v>0.56000000000000005</v>
      </c>
      <c r="E27" s="89">
        <v>8</v>
      </c>
      <c r="F27" s="107">
        <f t="shared" si="1"/>
        <v>0.4</v>
      </c>
      <c r="G27" s="102">
        <v>14</v>
      </c>
      <c r="H27" s="107">
        <f t="shared" si="2"/>
        <v>0.63636363636363635</v>
      </c>
      <c r="I27" s="89">
        <v>8</v>
      </c>
      <c r="J27" s="107">
        <f t="shared" si="3"/>
        <v>0.4</v>
      </c>
      <c r="K27" s="89">
        <v>13</v>
      </c>
      <c r="L27" s="107">
        <f t="shared" si="4"/>
        <v>0.65</v>
      </c>
      <c r="M27" s="89">
        <v>4</v>
      </c>
      <c r="N27" s="107">
        <f t="shared" si="5"/>
        <v>0.36363636363636365</v>
      </c>
      <c r="O27" s="107">
        <f t="shared" si="6"/>
        <v>0.50166666666666671</v>
      </c>
    </row>
    <row r="28" spans="1:15" s="27" customFormat="1" ht="21.95" customHeight="1">
      <c r="A28" s="30">
        <v>23</v>
      </c>
      <c r="B28" s="47" t="s">
        <v>540</v>
      </c>
      <c r="C28" s="89">
        <v>11</v>
      </c>
      <c r="D28" s="107">
        <f t="shared" si="0"/>
        <v>0.44</v>
      </c>
      <c r="E28" s="89">
        <v>10</v>
      </c>
      <c r="F28" s="107">
        <f t="shared" si="1"/>
        <v>0.5</v>
      </c>
      <c r="G28" s="102">
        <v>11</v>
      </c>
      <c r="H28" s="107">
        <f t="shared" si="2"/>
        <v>0.5</v>
      </c>
      <c r="I28" s="89">
        <v>13</v>
      </c>
      <c r="J28" s="107">
        <f t="shared" si="3"/>
        <v>0.65</v>
      </c>
      <c r="K28" s="89">
        <v>7</v>
      </c>
      <c r="L28" s="107">
        <f t="shared" si="4"/>
        <v>0.35</v>
      </c>
      <c r="M28" s="89">
        <v>0</v>
      </c>
      <c r="N28" s="107">
        <f t="shared" si="5"/>
        <v>0</v>
      </c>
      <c r="O28" s="107">
        <f t="shared" si="6"/>
        <v>0.40666666666666668</v>
      </c>
    </row>
    <row r="29" spans="1:15" s="27" customFormat="1" ht="21.95" customHeight="1">
      <c r="A29" s="30">
        <v>24</v>
      </c>
      <c r="B29" s="47" t="s">
        <v>963</v>
      </c>
      <c r="C29" s="89">
        <v>10</v>
      </c>
      <c r="D29" s="107">
        <f t="shared" si="0"/>
        <v>0.4</v>
      </c>
      <c r="E29" s="89">
        <v>8</v>
      </c>
      <c r="F29" s="107">
        <f t="shared" si="1"/>
        <v>0.4</v>
      </c>
      <c r="G29" s="102">
        <v>10</v>
      </c>
      <c r="H29" s="107">
        <f t="shared" si="2"/>
        <v>0.45454545454545453</v>
      </c>
      <c r="I29" s="89">
        <v>7</v>
      </c>
      <c r="J29" s="107">
        <f t="shared" si="3"/>
        <v>0.35</v>
      </c>
      <c r="K29" s="89">
        <v>8</v>
      </c>
      <c r="L29" s="107">
        <f t="shared" si="4"/>
        <v>0.4</v>
      </c>
      <c r="M29" s="89">
        <v>5</v>
      </c>
      <c r="N29" s="107">
        <f t="shared" si="5"/>
        <v>0.45454545454545453</v>
      </c>
      <c r="O29" s="107">
        <f t="shared" si="6"/>
        <v>0.40984848484848485</v>
      </c>
    </row>
    <row r="30" spans="1:15" s="27" customFormat="1" ht="21.95" customHeight="1">
      <c r="A30" s="30">
        <v>25</v>
      </c>
      <c r="B30" s="47" t="s">
        <v>529</v>
      </c>
      <c r="C30" s="89">
        <v>19</v>
      </c>
      <c r="D30" s="107">
        <f t="shared" si="0"/>
        <v>0.76</v>
      </c>
      <c r="E30" s="89">
        <v>13</v>
      </c>
      <c r="F30" s="107">
        <f t="shared" si="1"/>
        <v>0.65</v>
      </c>
      <c r="G30" s="102">
        <v>19</v>
      </c>
      <c r="H30" s="107">
        <f t="shared" si="2"/>
        <v>0.86363636363636365</v>
      </c>
      <c r="I30" s="89">
        <v>15</v>
      </c>
      <c r="J30" s="107">
        <f t="shared" si="3"/>
        <v>0.75</v>
      </c>
      <c r="K30" s="89">
        <v>18</v>
      </c>
      <c r="L30" s="107">
        <f t="shared" si="4"/>
        <v>0.9</v>
      </c>
      <c r="M30" s="89">
        <v>5</v>
      </c>
      <c r="N30" s="107">
        <f t="shared" si="5"/>
        <v>0.45454545454545453</v>
      </c>
      <c r="O30" s="107">
        <f t="shared" si="6"/>
        <v>0.72969696969696962</v>
      </c>
    </row>
    <row r="31" spans="1:15" s="27" customFormat="1" ht="21.95" customHeight="1">
      <c r="A31" s="30">
        <v>26</v>
      </c>
      <c r="B31" s="47" t="s">
        <v>539</v>
      </c>
      <c r="C31" s="89">
        <v>14</v>
      </c>
      <c r="D31" s="107">
        <f t="shared" si="0"/>
        <v>0.56000000000000005</v>
      </c>
      <c r="E31" s="89">
        <v>16</v>
      </c>
      <c r="F31" s="107">
        <f t="shared" si="1"/>
        <v>0.8</v>
      </c>
      <c r="G31" s="102">
        <v>14</v>
      </c>
      <c r="H31" s="107">
        <f t="shared" si="2"/>
        <v>0.63636363636363635</v>
      </c>
      <c r="I31" s="89">
        <v>15</v>
      </c>
      <c r="J31" s="107">
        <f t="shared" si="3"/>
        <v>0.75</v>
      </c>
      <c r="K31" s="89">
        <v>18</v>
      </c>
      <c r="L31" s="107">
        <f t="shared" si="4"/>
        <v>0.9</v>
      </c>
      <c r="M31" s="89">
        <v>4</v>
      </c>
      <c r="N31" s="107">
        <f t="shared" si="5"/>
        <v>0.36363636363636365</v>
      </c>
      <c r="O31" s="107">
        <f t="shared" si="6"/>
        <v>0.66833333333333333</v>
      </c>
    </row>
    <row r="32" spans="1:15" s="27" customFormat="1" ht="21.95" customHeight="1">
      <c r="A32" s="30">
        <v>27</v>
      </c>
      <c r="B32" s="47" t="s">
        <v>575</v>
      </c>
      <c r="C32" s="89">
        <v>14</v>
      </c>
      <c r="D32" s="107">
        <f t="shared" si="0"/>
        <v>0.56000000000000005</v>
      </c>
      <c r="E32" s="89">
        <v>11</v>
      </c>
      <c r="F32" s="107">
        <f t="shared" si="1"/>
        <v>0.55000000000000004</v>
      </c>
      <c r="G32" s="102">
        <v>14</v>
      </c>
      <c r="H32" s="107">
        <f t="shared" si="2"/>
        <v>0.63636363636363635</v>
      </c>
      <c r="I32" s="89">
        <v>9</v>
      </c>
      <c r="J32" s="107">
        <f t="shared" si="3"/>
        <v>0.45</v>
      </c>
      <c r="K32" s="89">
        <v>7</v>
      </c>
      <c r="L32" s="107">
        <f t="shared" si="4"/>
        <v>0.35</v>
      </c>
      <c r="M32" s="89">
        <v>6</v>
      </c>
      <c r="N32" s="107">
        <f t="shared" si="5"/>
        <v>0.54545454545454541</v>
      </c>
      <c r="O32" s="107">
        <f t="shared" si="6"/>
        <v>0.51530303030303037</v>
      </c>
    </row>
    <row r="33" spans="1:15" s="27" customFormat="1" ht="21.95" customHeight="1">
      <c r="A33" s="30">
        <v>28</v>
      </c>
      <c r="B33" s="47" t="s">
        <v>563</v>
      </c>
      <c r="C33" s="89">
        <v>11</v>
      </c>
      <c r="D33" s="107">
        <f t="shared" si="0"/>
        <v>0.44</v>
      </c>
      <c r="E33" s="89">
        <v>9</v>
      </c>
      <c r="F33" s="107">
        <f t="shared" si="1"/>
        <v>0.45</v>
      </c>
      <c r="G33" s="102">
        <v>11</v>
      </c>
      <c r="H33" s="107">
        <f t="shared" si="2"/>
        <v>0.5</v>
      </c>
      <c r="I33" s="89">
        <v>9</v>
      </c>
      <c r="J33" s="107">
        <f t="shared" si="3"/>
        <v>0.45</v>
      </c>
      <c r="K33" s="89">
        <v>8</v>
      </c>
      <c r="L33" s="107">
        <f t="shared" si="4"/>
        <v>0.4</v>
      </c>
      <c r="M33" s="89">
        <v>3</v>
      </c>
      <c r="N33" s="107">
        <f t="shared" si="5"/>
        <v>0.27272727272727271</v>
      </c>
      <c r="O33" s="107">
        <f t="shared" si="6"/>
        <v>0.41878787878787876</v>
      </c>
    </row>
    <row r="34" spans="1:15" s="27" customFormat="1" ht="21.95" customHeight="1">
      <c r="A34" s="30">
        <v>29</v>
      </c>
      <c r="B34" s="47" t="s">
        <v>578</v>
      </c>
      <c r="C34" s="89">
        <v>13</v>
      </c>
      <c r="D34" s="107">
        <f t="shared" si="0"/>
        <v>0.52</v>
      </c>
      <c r="E34" s="89">
        <v>6</v>
      </c>
      <c r="F34" s="107">
        <f t="shared" si="1"/>
        <v>0.3</v>
      </c>
      <c r="G34" s="102">
        <v>13</v>
      </c>
      <c r="H34" s="107">
        <f t="shared" si="2"/>
        <v>0.59090909090909094</v>
      </c>
      <c r="I34" s="89">
        <v>9</v>
      </c>
      <c r="J34" s="107">
        <f t="shared" si="3"/>
        <v>0.45</v>
      </c>
      <c r="K34" s="89">
        <v>6</v>
      </c>
      <c r="L34" s="107">
        <f t="shared" si="4"/>
        <v>0.3</v>
      </c>
      <c r="M34" s="89">
        <v>4</v>
      </c>
      <c r="N34" s="107">
        <f t="shared" si="5"/>
        <v>0.36363636363636365</v>
      </c>
      <c r="O34" s="107">
        <f t="shared" si="6"/>
        <v>0.42075757575757583</v>
      </c>
    </row>
    <row r="35" spans="1:15" s="27" customFormat="1" ht="21.95" customHeight="1">
      <c r="A35" s="30">
        <v>30</v>
      </c>
      <c r="B35" s="47" t="s">
        <v>542</v>
      </c>
      <c r="C35" s="89">
        <v>18</v>
      </c>
      <c r="D35" s="107">
        <f t="shared" si="0"/>
        <v>0.72</v>
      </c>
      <c r="E35" s="89">
        <v>14</v>
      </c>
      <c r="F35" s="107">
        <f t="shared" si="1"/>
        <v>0.7</v>
      </c>
      <c r="G35" s="102">
        <v>18</v>
      </c>
      <c r="H35" s="107">
        <f t="shared" si="2"/>
        <v>0.81818181818181823</v>
      </c>
      <c r="I35" s="89">
        <v>13</v>
      </c>
      <c r="J35" s="107">
        <f t="shared" si="3"/>
        <v>0.65</v>
      </c>
      <c r="K35" s="89">
        <v>13</v>
      </c>
      <c r="L35" s="107">
        <f t="shared" si="4"/>
        <v>0.65</v>
      </c>
      <c r="M35" s="89">
        <v>5</v>
      </c>
      <c r="N35" s="107">
        <f t="shared" si="5"/>
        <v>0.45454545454545453</v>
      </c>
      <c r="O35" s="107">
        <f t="shared" si="6"/>
        <v>0.66545454545454541</v>
      </c>
    </row>
    <row r="36" spans="1:15" s="27" customFormat="1" ht="21.95" customHeight="1">
      <c r="A36" s="30">
        <v>31</v>
      </c>
      <c r="B36" s="47" t="s">
        <v>555</v>
      </c>
      <c r="C36" s="89">
        <v>18</v>
      </c>
      <c r="D36" s="107">
        <f t="shared" si="0"/>
        <v>0.72</v>
      </c>
      <c r="E36" s="89">
        <v>14</v>
      </c>
      <c r="F36" s="107">
        <f t="shared" si="1"/>
        <v>0.7</v>
      </c>
      <c r="G36" s="102">
        <v>18</v>
      </c>
      <c r="H36" s="107">
        <f t="shared" si="2"/>
        <v>0.81818181818181823</v>
      </c>
      <c r="I36" s="89">
        <v>13</v>
      </c>
      <c r="J36" s="107">
        <f t="shared" si="3"/>
        <v>0.65</v>
      </c>
      <c r="K36" s="89">
        <v>12</v>
      </c>
      <c r="L36" s="107">
        <f t="shared" si="4"/>
        <v>0.6</v>
      </c>
      <c r="M36" s="89">
        <v>2</v>
      </c>
      <c r="N36" s="107">
        <f t="shared" si="5"/>
        <v>0.18181818181818182</v>
      </c>
      <c r="O36" s="107">
        <f t="shared" si="6"/>
        <v>0.61166666666666669</v>
      </c>
    </row>
    <row r="37" spans="1:15" s="27" customFormat="1" ht="21.95" customHeight="1">
      <c r="A37" s="30">
        <v>32</v>
      </c>
      <c r="B37" s="47" t="s">
        <v>964</v>
      </c>
      <c r="C37" s="89">
        <v>9</v>
      </c>
      <c r="D37" s="107">
        <f t="shared" si="0"/>
        <v>0.36</v>
      </c>
      <c r="E37" s="89">
        <v>9</v>
      </c>
      <c r="F37" s="107">
        <f t="shared" si="1"/>
        <v>0.45</v>
      </c>
      <c r="G37" s="102">
        <v>9</v>
      </c>
      <c r="H37" s="107">
        <f t="shared" si="2"/>
        <v>0.40909090909090912</v>
      </c>
      <c r="I37" s="89">
        <v>4</v>
      </c>
      <c r="J37" s="107">
        <f t="shared" si="3"/>
        <v>0.2</v>
      </c>
      <c r="K37" s="89">
        <v>5</v>
      </c>
      <c r="L37" s="107">
        <f t="shared" si="4"/>
        <v>0.25</v>
      </c>
      <c r="M37" s="89">
        <v>1</v>
      </c>
      <c r="N37" s="107">
        <f t="shared" si="5"/>
        <v>9.0909090909090912E-2</v>
      </c>
      <c r="O37" s="107">
        <f t="shared" si="6"/>
        <v>0.29333333333333333</v>
      </c>
    </row>
    <row r="38" spans="1:15" s="27" customFormat="1" ht="21.95" customHeight="1">
      <c r="A38" s="30">
        <v>33</v>
      </c>
      <c r="B38" s="47" t="s">
        <v>556</v>
      </c>
      <c r="C38" s="89">
        <v>12</v>
      </c>
      <c r="D38" s="107">
        <f t="shared" si="0"/>
        <v>0.48</v>
      </c>
      <c r="E38" s="89">
        <v>11</v>
      </c>
      <c r="F38" s="107">
        <f t="shared" si="1"/>
        <v>0.55000000000000004</v>
      </c>
      <c r="G38" s="102">
        <v>12</v>
      </c>
      <c r="H38" s="107">
        <f t="shared" si="2"/>
        <v>0.54545454545454541</v>
      </c>
      <c r="I38" s="89">
        <v>8</v>
      </c>
      <c r="J38" s="107">
        <f t="shared" si="3"/>
        <v>0.4</v>
      </c>
      <c r="K38" s="89">
        <v>9</v>
      </c>
      <c r="L38" s="107">
        <f t="shared" si="4"/>
        <v>0.45</v>
      </c>
      <c r="M38" s="89">
        <v>1</v>
      </c>
      <c r="N38" s="107">
        <f t="shared" si="5"/>
        <v>9.0909090909090912E-2</v>
      </c>
      <c r="O38" s="107">
        <f t="shared" si="6"/>
        <v>0.41939393939393943</v>
      </c>
    </row>
    <row r="39" spans="1:15" s="27" customFormat="1" ht="21.95" customHeight="1">
      <c r="A39" s="30">
        <v>34</v>
      </c>
      <c r="B39" s="47" t="s">
        <v>566</v>
      </c>
      <c r="C39" s="89">
        <v>0</v>
      </c>
      <c r="D39" s="107">
        <f t="shared" si="0"/>
        <v>0</v>
      </c>
      <c r="E39" s="89">
        <v>0</v>
      </c>
      <c r="F39" s="107">
        <f t="shared" si="1"/>
        <v>0</v>
      </c>
      <c r="G39" s="102">
        <v>0</v>
      </c>
      <c r="H39" s="107">
        <f t="shared" si="2"/>
        <v>0</v>
      </c>
      <c r="I39" s="89">
        <v>0</v>
      </c>
      <c r="J39" s="107">
        <f t="shared" si="3"/>
        <v>0</v>
      </c>
      <c r="K39" s="89">
        <v>0</v>
      </c>
      <c r="L39" s="107">
        <f t="shared" si="4"/>
        <v>0</v>
      </c>
      <c r="M39" s="89">
        <v>0</v>
      </c>
      <c r="N39" s="107">
        <f t="shared" si="5"/>
        <v>0</v>
      </c>
      <c r="O39" s="107">
        <f t="shared" si="6"/>
        <v>0</v>
      </c>
    </row>
    <row r="40" spans="1:15" s="27" customFormat="1" ht="21.95" customHeight="1">
      <c r="A40" s="30">
        <v>35</v>
      </c>
      <c r="B40" s="47" t="s">
        <v>965</v>
      </c>
      <c r="C40" s="89">
        <v>13</v>
      </c>
      <c r="D40" s="107">
        <f t="shared" si="0"/>
        <v>0.52</v>
      </c>
      <c r="E40" s="89">
        <v>11</v>
      </c>
      <c r="F40" s="107">
        <f t="shared" si="1"/>
        <v>0.55000000000000004</v>
      </c>
      <c r="G40" s="102">
        <v>13</v>
      </c>
      <c r="H40" s="107">
        <f t="shared" si="2"/>
        <v>0.59090909090909094</v>
      </c>
      <c r="I40" s="89">
        <v>13</v>
      </c>
      <c r="J40" s="107">
        <f t="shared" si="3"/>
        <v>0.65</v>
      </c>
      <c r="K40" s="89">
        <v>11</v>
      </c>
      <c r="L40" s="107">
        <f t="shared" si="4"/>
        <v>0.55000000000000004</v>
      </c>
      <c r="M40" s="89">
        <v>5</v>
      </c>
      <c r="N40" s="107">
        <f t="shared" si="5"/>
        <v>0.45454545454545453</v>
      </c>
      <c r="O40" s="107">
        <f t="shared" si="6"/>
        <v>0.55257575757575761</v>
      </c>
    </row>
    <row r="41" spans="1:15" s="27" customFormat="1" ht="21.95" customHeight="1">
      <c r="A41" s="30">
        <v>36</v>
      </c>
      <c r="B41" s="47" t="s">
        <v>966</v>
      </c>
      <c r="C41" s="89">
        <v>3</v>
      </c>
      <c r="D41" s="107">
        <f t="shared" si="0"/>
        <v>0.12</v>
      </c>
      <c r="E41" s="89">
        <v>5</v>
      </c>
      <c r="F41" s="107">
        <f t="shared" si="1"/>
        <v>0.25</v>
      </c>
      <c r="G41" s="102">
        <v>3</v>
      </c>
      <c r="H41" s="107">
        <f t="shared" si="2"/>
        <v>0.13636363636363635</v>
      </c>
      <c r="I41" s="89">
        <v>4</v>
      </c>
      <c r="J41" s="107">
        <f t="shared" si="3"/>
        <v>0.2</v>
      </c>
      <c r="K41" s="89">
        <v>4</v>
      </c>
      <c r="L41" s="107">
        <f t="shared" si="4"/>
        <v>0.2</v>
      </c>
      <c r="M41" s="89">
        <v>3</v>
      </c>
      <c r="N41" s="107">
        <f t="shared" si="5"/>
        <v>0.27272727272727271</v>
      </c>
      <c r="O41" s="107">
        <f t="shared" si="6"/>
        <v>0.1965151515151515</v>
      </c>
    </row>
    <row r="42" spans="1:15" s="27" customFormat="1" ht="21.95" customHeight="1">
      <c r="A42" s="30">
        <v>37</v>
      </c>
      <c r="B42" s="47" t="s">
        <v>967</v>
      </c>
      <c r="C42" s="89">
        <v>9</v>
      </c>
      <c r="D42" s="107">
        <f t="shared" si="0"/>
        <v>0.36</v>
      </c>
      <c r="E42" s="89">
        <v>10</v>
      </c>
      <c r="F42" s="107">
        <f t="shared" si="1"/>
        <v>0.5</v>
      </c>
      <c r="G42" s="102">
        <v>9</v>
      </c>
      <c r="H42" s="107">
        <f t="shared" si="2"/>
        <v>0.40909090909090912</v>
      </c>
      <c r="I42" s="89">
        <v>7</v>
      </c>
      <c r="J42" s="107">
        <f t="shared" si="3"/>
        <v>0.35</v>
      </c>
      <c r="K42" s="89">
        <v>11</v>
      </c>
      <c r="L42" s="107">
        <f t="shared" si="4"/>
        <v>0.55000000000000004</v>
      </c>
      <c r="M42" s="89">
        <v>6</v>
      </c>
      <c r="N42" s="107">
        <f t="shared" si="5"/>
        <v>0.54545454545454541</v>
      </c>
      <c r="O42" s="107">
        <f t="shared" si="6"/>
        <v>0.4524242424242424</v>
      </c>
    </row>
    <row r="43" spans="1:15" s="27" customFormat="1" ht="21.95" customHeight="1">
      <c r="A43" s="30">
        <v>38</v>
      </c>
      <c r="B43" s="47" t="s">
        <v>570</v>
      </c>
      <c r="C43" s="89">
        <v>13</v>
      </c>
      <c r="D43" s="107">
        <f t="shared" si="0"/>
        <v>0.52</v>
      </c>
      <c r="E43" s="89">
        <v>9</v>
      </c>
      <c r="F43" s="107">
        <f t="shared" si="1"/>
        <v>0.45</v>
      </c>
      <c r="G43" s="102">
        <v>13</v>
      </c>
      <c r="H43" s="107">
        <f t="shared" si="2"/>
        <v>0.59090909090909094</v>
      </c>
      <c r="I43" s="89">
        <v>5</v>
      </c>
      <c r="J43" s="107">
        <f t="shared" si="3"/>
        <v>0.25</v>
      </c>
      <c r="K43" s="89">
        <v>6</v>
      </c>
      <c r="L43" s="107">
        <f t="shared" si="4"/>
        <v>0.3</v>
      </c>
      <c r="M43" s="89">
        <v>4</v>
      </c>
      <c r="N43" s="107">
        <f t="shared" si="5"/>
        <v>0.36363636363636365</v>
      </c>
      <c r="O43" s="107">
        <f t="shared" si="6"/>
        <v>0.41242424242424242</v>
      </c>
    </row>
    <row r="44" spans="1:15" s="27" customFormat="1" ht="21.95" customHeight="1">
      <c r="A44" s="30">
        <v>39</v>
      </c>
      <c r="B44" s="47" t="s">
        <v>561</v>
      </c>
      <c r="C44" s="89">
        <v>11</v>
      </c>
      <c r="D44" s="107">
        <f t="shared" si="0"/>
        <v>0.44</v>
      </c>
      <c r="E44" s="89">
        <v>10</v>
      </c>
      <c r="F44" s="107">
        <f t="shared" si="1"/>
        <v>0.5</v>
      </c>
      <c r="G44" s="102">
        <v>11</v>
      </c>
      <c r="H44" s="107">
        <f t="shared" si="2"/>
        <v>0.5</v>
      </c>
      <c r="I44" s="89">
        <v>9</v>
      </c>
      <c r="J44" s="107">
        <f t="shared" si="3"/>
        <v>0.45</v>
      </c>
      <c r="K44" s="89">
        <v>10</v>
      </c>
      <c r="L44" s="107">
        <f t="shared" si="4"/>
        <v>0.5</v>
      </c>
      <c r="M44" s="89">
        <v>5</v>
      </c>
      <c r="N44" s="107">
        <f t="shared" si="5"/>
        <v>0.45454545454545453</v>
      </c>
      <c r="O44" s="107">
        <f t="shared" si="6"/>
        <v>0.47409090909090906</v>
      </c>
    </row>
    <row r="45" spans="1:15" s="27" customFormat="1" ht="21.95" customHeight="1">
      <c r="A45" s="30">
        <v>40</v>
      </c>
      <c r="B45" s="47" t="s">
        <v>541</v>
      </c>
      <c r="C45" s="89">
        <v>12</v>
      </c>
      <c r="D45" s="107">
        <f t="shared" si="0"/>
        <v>0.48</v>
      </c>
      <c r="E45" s="89">
        <v>10</v>
      </c>
      <c r="F45" s="107">
        <f t="shared" si="1"/>
        <v>0.5</v>
      </c>
      <c r="G45" s="102">
        <v>12</v>
      </c>
      <c r="H45" s="107">
        <f t="shared" si="2"/>
        <v>0.54545454545454541</v>
      </c>
      <c r="I45" s="89">
        <v>9</v>
      </c>
      <c r="J45" s="107">
        <f t="shared" si="3"/>
        <v>0.45</v>
      </c>
      <c r="K45" s="89">
        <v>10</v>
      </c>
      <c r="L45" s="107">
        <f t="shared" si="4"/>
        <v>0.5</v>
      </c>
      <c r="M45" s="89">
        <v>6</v>
      </c>
      <c r="N45" s="107">
        <f t="shared" si="5"/>
        <v>0.54545454545454541</v>
      </c>
      <c r="O45" s="107">
        <f t="shared" si="6"/>
        <v>0.50348484848484854</v>
      </c>
    </row>
    <row r="46" spans="1:15" s="27" customFormat="1" ht="21.95" customHeight="1">
      <c r="A46" s="30">
        <v>41</v>
      </c>
      <c r="B46" s="47" t="s">
        <v>968</v>
      </c>
      <c r="C46" s="89">
        <v>10</v>
      </c>
      <c r="D46" s="107">
        <f t="shared" si="0"/>
        <v>0.4</v>
      </c>
      <c r="E46" s="89">
        <v>7</v>
      </c>
      <c r="F46" s="107">
        <f t="shared" si="1"/>
        <v>0.35</v>
      </c>
      <c r="G46" s="102">
        <v>10</v>
      </c>
      <c r="H46" s="107">
        <f t="shared" si="2"/>
        <v>0.45454545454545453</v>
      </c>
      <c r="I46" s="89">
        <v>8</v>
      </c>
      <c r="J46" s="107">
        <f t="shared" si="3"/>
        <v>0.4</v>
      </c>
      <c r="K46" s="89">
        <v>7</v>
      </c>
      <c r="L46" s="107">
        <f t="shared" si="4"/>
        <v>0.35</v>
      </c>
      <c r="M46" s="89">
        <v>5</v>
      </c>
      <c r="N46" s="107">
        <f t="shared" si="5"/>
        <v>0.45454545454545453</v>
      </c>
      <c r="O46" s="107">
        <f t="shared" si="6"/>
        <v>0.40151515151515155</v>
      </c>
    </row>
    <row r="47" spans="1:15" s="27" customFormat="1" ht="21.95" customHeight="1">
      <c r="A47" s="30">
        <v>42</v>
      </c>
      <c r="B47" s="47" t="s">
        <v>576</v>
      </c>
      <c r="C47" s="89">
        <v>12</v>
      </c>
      <c r="D47" s="107">
        <f t="shared" si="0"/>
        <v>0.48</v>
      </c>
      <c r="E47" s="89">
        <v>8</v>
      </c>
      <c r="F47" s="107">
        <f t="shared" si="1"/>
        <v>0.4</v>
      </c>
      <c r="G47" s="102">
        <v>12</v>
      </c>
      <c r="H47" s="107">
        <f t="shared" si="2"/>
        <v>0.54545454545454541</v>
      </c>
      <c r="I47" s="89">
        <v>6</v>
      </c>
      <c r="J47" s="107">
        <f t="shared" si="3"/>
        <v>0.3</v>
      </c>
      <c r="K47" s="89">
        <v>6</v>
      </c>
      <c r="L47" s="107">
        <f t="shared" si="4"/>
        <v>0.3</v>
      </c>
      <c r="M47" s="89">
        <v>4</v>
      </c>
      <c r="N47" s="107">
        <f t="shared" si="5"/>
        <v>0.36363636363636365</v>
      </c>
      <c r="O47" s="107">
        <f t="shared" si="6"/>
        <v>0.39818181818181819</v>
      </c>
    </row>
    <row r="48" spans="1:15" s="27" customFormat="1" ht="21.95" customHeight="1">
      <c r="A48" s="30">
        <v>43</v>
      </c>
      <c r="B48" s="47" t="s">
        <v>560</v>
      </c>
      <c r="C48" s="89">
        <v>12</v>
      </c>
      <c r="D48" s="107">
        <f t="shared" si="0"/>
        <v>0.48</v>
      </c>
      <c r="E48" s="89">
        <v>9</v>
      </c>
      <c r="F48" s="107">
        <f t="shared" si="1"/>
        <v>0.45</v>
      </c>
      <c r="G48" s="102">
        <v>12</v>
      </c>
      <c r="H48" s="107">
        <f t="shared" si="2"/>
        <v>0.54545454545454541</v>
      </c>
      <c r="I48" s="89">
        <v>10</v>
      </c>
      <c r="J48" s="107">
        <f t="shared" si="3"/>
        <v>0.5</v>
      </c>
      <c r="K48" s="89">
        <v>11</v>
      </c>
      <c r="L48" s="107">
        <f t="shared" si="4"/>
        <v>0.55000000000000004</v>
      </c>
      <c r="M48" s="89">
        <v>6</v>
      </c>
      <c r="N48" s="107">
        <f t="shared" si="5"/>
        <v>0.54545454545454541</v>
      </c>
      <c r="O48" s="107">
        <f t="shared" si="6"/>
        <v>0.51181818181818184</v>
      </c>
    </row>
    <row r="49" spans="1:15" s="27" customFormat="1" ht="21.95" customHeight="1">
      <c r="A49" s="30">
        <v>44</v>
      </c>
      <c r="B49" s="47" t="s">
        <v>969</v>
      </c>
      <c r="C49" s="89">
        <v>16</v>
      </c>
      <c r="D49" s="107">
        <f t="shared" si="0"/>
        <v>0.64</v>
      </c>
      <c r="E49" s="89">
        <v>10</v>
      </c>
      <c r="F49" s="107">
        <f t="shared" si="1"/>
        <v>0.5</v>
      </c>
      <c r="G49" s="102">
        <v>16</v>
      </c>
      <c r="H49" s="107">
        <f t="shared" si="2"/>
        <v>0.72727272727272729</v>
      </c>
      <c r="I49" s="89">
        <v>16</v>
      </c>
      <c r="J49" s="107">
        <f t="shared" si="3"/>
        <v>0.8</v>
      </c>
      <c r="K49" s="89">
        <v>18</v>
      </c>
      <c r="L49" s="107">
        <f t="shared" si="4"/>
        <v>0.9</v>
      </c>
      <c r="M49" s="89">
        <v>5</v>
      </c>
      <c r="N49" s="107">
        <f t="shared" si="5"/>
        <v>0.45454545454545453</v>
      </c>
      <c r="O49" s="107">
        <f t="shared" si="6"/>
        <v>0.67030303030303029</v>
      </c>
    </row>
    <row r="50" spans="1:15" s="27" customFormat="1" ht="21.95" customHeight="1">
      <c r="A50" s="30">
        <v>45</v>
      </c>
      <c r="B50" s="47" t="s">
        <v>538</v>
      </c>
      <c r="C50" s="89">
        <v>22</v>
      </c>
      <c r="D50" s="107">
        <f t="shared" si="0"/>
        <v>0.88</v>
      </c>
      <c r="E50" s="89">
        <v>14</v>
      </c>
      <c r="F50" s="107">
        <f t="shared" si="1"/>
        <v>0.7</v>
      </c>
      <c r="G50" s="102">
        <v>22</v>
      </c>
      <c r="H50" s="107">
        <f t="shared" si="2"/>
        <v>1</v>
      </c>
      <c r="I50" s="89">
        <v>16</v>
      </c>
      <c r="J50" s="107">
        <f t="shared" si="3"/>
        <v>0.8</v>
      </c>
      <c r="K50" s="89">
        <v>15</v>
      </c>
      <c r="L50" s="107">
        <f t="shared" si="4"/>
        <v>0.75</v>
      </c>
      <c r="M50" s="89">
        <v>7</v>
      </c>
      <c r="N50" s="107">
        <f t="shared" si="5"/>
        <v>0.63636363636363635</v>
      </c>
      <c r="O50" s="107">
        <f t="shared" si="6"/>
        <v>0.79439393939393943</v>
      </c>
    </row>
    <row r="51" spans="1:15" s="27" customFormat="1" ht="21.95" customHeight="1">
      <c r="A51" s="30">
        <v>46</v>
      </c>
      <c r="B51" s="47" t="s">
        <v>572</v>
      </c>
      <c r="C51" s="89">
        <v>12</v>
      </c>
      <c r="D51" s="107">
        <f t="shared" si="0"/>
        <v>0.48</v>
      </c>
      <c r="E51" s="89">
        <v>8</v>
      </c>
      <c r="F51" s="107">
        <f t="shared" si="1"/>
        <v>0.4</v>
      </c>
      <c r="G51" s="102">
        <v>13</v>
      </c>
      <c r="H51" s="107">
        <f t="shared" si="2"/>
        <v>0.59090909090909094</v>
      </c>
      <c r="I51" s="89">
        <v>10</v>
      </c>
      <c r="J51" s="107">
        <f t="shared" si="3"/>
        <v>0.5</v>
      </c>
      <c r="K51" s="89">
        <v>10</v>
      </c>
      <c r="L51" s="107">
        <f t="shared" si="4"/>
        <v>0.5</v>
      </c>
      <c r="M51" s="89">
        <v>6</v>
      </c>
      <c r="N51" s="107">
        <f t="shared" si="5"/>
        <v>0.54545454545454541</v>
      </c>
      <c r="O51" s="107">
        <f t="shared" si="6"/>
        <v>0.50272727272727269</v>
      </c>
    </row>
    <row r="52" spans="1:15" ht="21.95" customHeight="1">
      <c r="A52" s="30">
        <v>47</v>
      </c>
      <c r="B52" s="47" t="s">
        <v>569</v>
      </c>
      <c r="C52" s="32">
        <v>17</v>
      </c>
      <c r="D52" s="107">
        <f t="shared" si="0"/>
        <v>0.68</v>
      </c>
      <c r="E52" s="32">
        <v>16</v>
      </c>
      <c r="F52" s="107">
        <f t="shared" si="1"/>
        <v>0.8</v>
      </c>
      <c r="G52" s="103">
        <v>17</v>
      </c>
      <c r="H52" s="107">
        <f t="shared" si="2"/>
        <v>0.77272727272727271</v>
      </c>
      <c r="I52" s="32">
        <v>15</v>
      </c>
      <c r="J52" s="107">
        <f t="shared" si="3"/>
        <v>0.75</v>
      </c>
      <c r="K52" s="32">
        <v>16</v>
      </c>
      <c r="L52" s="107">
        <f t="shared" si="4"/>
        <v>0.8</v>
      </c>
      <c r="M52" s="32">
        <v>7</v>
      </c>
      <c r="N52" s="107">
        <f t="shared" si="5"/>
        <v>0.63636363636363635</v>
      </c>
      <c r="O52" s="107">
        <f t="shared" si="6"/>
        <v>0.73984848484848487</v>
      </c>
    </row>
    <row r="53" spans="1:15" ht="21.95" customHeight="1">
      <c r="A53" s="30">
        <v>48</v>
      </c>
      <c r="B53" s="47" t="s">
        <v>530</v>
      </c>
      <c r="C53" s="32">
        <v>12</v>
      </c>
      <c r="D53" s="107">
        <f t="shared" si="0"/>
        <v>0.48</v>
      </c>
      <c r="E53" s="32">
        <v>11</v>
      </c>
      <c r="F53" s="107">
        <f t="shared" si="1"/>
        <v>0.55000000000000004</v>
      </c>
      <c r="G53" s="103">
        <v>12</v>
      </c>
      <c r="H53" s="107">
        <f t="shared" si="2"/>
        <v>0.54545454545454541</v>
      </c>
      <c r="I53" s="32">
        <v>13</v>
      </c>
      <c r="J53" s="107">
        <f t="shared" si="3"/>
        <v>0.65</v>
      </c>
      <c r="K53" s="32">
        <v>12</v>
      </c>
      <c r="L53" s="107">
        <f t="shared" si="4"/>
        <v>0.6</v>
      </c>
      <c r="M53" s="32">
        <v>4</v>
      </c>
      <c r="N53" s="107">
        <f t="shared" si="5"/>
        <v>0.36363636363636365</v>
      </c>
      <c r="O53" s="107">
        <f t="shared" si="6"/>
        <v>0.53151515151515161</v>
      </c>
    </row>
    <row r="54" spans="1:15" ht="21.95" customHeight="1">
      <c r="A54" s="30">
        <v>49</v>
      </c>
      <c r="B54" s="47" t="s">
        <v>557</v>
      </c>
      <c r="C54" s="32">
        <v>13</v>
      </c>
      <c r="D54" s="107">
        <f t="shared" si="0"/>
        <v>0.52</v>
      </c>
      <c r="E54" s="32">
        <v>8</v>
      </c>
      <c r="F54" s="107">
        <f t="shared" si="1"/>
        <v>0.4</v>
      </c>
      <c r="G54" s="103">
        <v>13</v>
      </c>
      <c r="H54" s="107">
        <f t="shared" si="2"/>
        <v>0.59090909090909094</v>
      </c>
      <c r="I54" s="32">
        <v>7</v>
      </c>
      <c r="J54" s="107">
        <f t="shared" si="3"/>
        <v>0.35</v>
      </c>
      <c r="K54" s="32">
        <v>6</v>
      </c>
      <c r="L54" s="107">
        <f t="shared" si="4"/>
        <v>0.3</v>
      </c>
      <c r="M54" s="32">
        <v>6</v>
      </c>
      <c r="N54" s="107">
        <f t="shared" si="5"/>
        <v>0.54545454545454541</v>
      </c>
      <c r="O54" s="107">
        <f t="shared" si="6"/>
        <v>0.451060606060606</v>
      </c>
    </row>
    <row r="55" spans="1:15" ht="21.95" customHeight="1">
      <c r="A55" s="30">
        <v>50</v>
      </c>
      <c r="B55" s="47" t="s">
        <v>970</v>
      </c>
      <c r="C55" s="32">
        <v>11</v>
      </c>
      <c r="D55" s="107">
        <f t="shared" si="0"/>
        <v>0.44</v>
      </c>
      <c r="E55" s="32">
        <v>7</v>
      </c>
      <c r="F55" s="107">
        <f t="shared" si="1"/>
        <v>0.35</v>
      </c>
      <c r="G55" s="103">
        <v>11</v>
      </c>
      <c r="H55" s="107">
        <f t="shared" si="2"/>
        <v>0.5</v>
      </c>
      <c r="I55" s="32">
        <v>5</v>
      </c>
      <c r="J55" s="107">
        <f t="shared" si="3"/>
        <v>0.25</v>
      </c>
      <c r="K55" s="32">
        <v>6</v>
      </c>
      <c r="L55" s="107">
        <f t="shared" si="4"/>
        <v>0.3</v>
      </c>
      <c r="M55" s="32">
        <v>5</v>
      </c>
      <c r="N55" s="107">
        <f t="shared" si="5"/>
        <v>0.45454545454545453</v>
      </c>
      <c r="O55" s="107">
        <f t="shared" si="6"/>
        <v>0.38242424242424239</v>
      </c>
    </row>
    <row r="56" spans="1:15" ht="21.95" customHeight="1">
      <c r="A56" s="30">
        <v>51</v>
      </c>
      <c r="B56" s="47" t="s">
        <v>587</v>
      </c>
      <c r="C56" s="32">
        <v>17</v>
      </c>
      <c r="D56" s="107">
        <f t="shared" si="0"/>
        <v>0.68</v>
      </c>
      <c r="E56" s="32">
        <v>13</v>
      </c>
      <c r="F56" s="107">
        <f t="shared" si="1"/>
        <v>0.65</v>
      </c>
      <c r="G56" s="103">
        <v>17</v>
      </c>
      <c r="H56" s="107">
        <f t="shared" si="2"/>
        <v>0.77272727272727271</v>
      </c>
      <c r="I56" s="32">
        <v>14</v>
      </c>
      <c r="J56" s="107">
        <f t="shared" si="3"/>
        <v>0.7</v>
      </c>
      <c r="K56" s="32">
        <v>15</v>
      </c>
      <c r="L56" s="107">
        <f t="shared" si="4"/>
        <v>0.75</v>
      </c>
      <c r="M56" s="32">
        <v>6</v>
      </c>
      <c r="N56" s="107">
        <f t="shared" si="5"/>
        <v>0.54545454545454541</v>
      </c>
      <c r="O56" s="107">
        <f t="shared" si="6"/>
        <v>0.68303030303030299</v>
      </c>
    </row>
    <row r="57" spans="1:15" ht="24.95" customHeight="1">
      <c r="A57" s="30">
        <v>52</v>
      </c>
      <c r="B57" s="47" t="s">
        <v>527</v>
      </c>
      <c r="C57" s="32">
        <v>15</v>
      </c>
      <c r="D57" s="107">
        <f t="shared" si="0"/>
        <v>0.6</v>
      </c>
      <c r="E57" s="32">
        <v>8</v>
      </c>
      <c r="F57" s="107">
        <f t="shared" si="1"/>
        <v>0.4</v>
      </c>
      <c r="G57" s="103">
        <v>15</v>
      </c>
      <c r="H57" s="107">
        <f t="shared" si="2"/>
        <v>0.68181818181818177</v>
      </c>
      <c r="I57" s="32">
        <v>11</v>
      </c>
      <c r="J57" s="107">
        <f t="shared" si="3"/>
        <v>0.55000000000000004</v>
      </c>
      <c r="K57" s="32">
        <v>10</v>
      </c>
      <c r="L57" s="107">
        <f t="shared" si="4"/>
        <v>0.5</v>
      </c>
      <c r="M57" s="32">
        <v>6</v>
      </c>
      <c r="N57" s="107">
        <f t="shared" si="5"/>
        <v>0.54545454545454541</v>
      </c>
      <c r="O57" s="107">
        <f t="shared" si="6"/>
        <v>0.54621212121212115</v>
      </c>
    </row>
    <row r="58" spans="1:15" ht="24.95" customHeight="1">
      <c r="A58" s="30">
        <v>53</v>
      </c>
      <c r="B58" s="47" t="s">
        <v>596</v>
      </c>
      <c r="C58" s="32">
        <v>12</v>
      </c>
      <c r="D58" s="107">
        <f t="shared" si="0"/>
        <v>0.48</v>
      </c>
      <c r="E58" s="32">
        <v>10</v>
      </c>
      <c r="F58" s="107">
        <f t="shared" si="1"/>
        <v>0.5</v>
      </c>
      <c r="G58" s="103">
        <v>12</v>
      </c>
      <c r="H58" s="107">
        <f t="shared" si="2"/>
        <v>0.54545454545454541</v>
      </c>
      <c r="I58" s="32">
        <v>10</v>
      </c>
      <c r="J58" s="107">
        <f t="shared" si="3"/>
        <v>0.5</v>
      </c>
      <c r="K58" s="32">
        <v>10</v>
      </c>
      <c r="L58" s="107">
        <f t="shared" si="4"/>
        <v>0.5</v>
      </c>
      <c r="M58" s="32">
        <v>5</v>
      </c>
      <c r="N58" s="107">
        <f t="shared" si="5"/>
        <v>0.45454545454545453</v>
      </c>
      <c r="O58" s="107">
        <f t="shared" si="6"/>
        <v>0.49666666666666665</v>
      </c>
    </row>
    <row r="59" spans="1:15" ht="24.95" customHeight="1">
      <c r="A59" s="30">
        <v>54</v>
      </c>
      <c r="B59" s="47" t="s">
        <v>559</v>
      </c>
      <c r="C59" s="32">
        <v>5</v>
      </c>
      <c r="D59" s="107">
        <f t="shared" si="0"/>
        <v>0.2</v>
      </c>
      <c r="E59" s="32">
        <v>2</v>
      </c>
      <c r="F59" s="107">
        <f t="shared" si="1"/>
        <v>0.1</v>
      </c>
      <c r="G59" s="103">
        <v>5</v>
      </c>
      <c r="H59" s="107">
        <f t="shared" si="2"/>
        <v>0.22727272727272727</v>
      </c>
      <c r="I59" s="32">
        <v>3</v>
      </c>
      <c r="J59" s="107">
        <f t="shared" si="3"/>
        <v>0.15</v>
      </c>
      <c r="K59" s="32">
        <v>3</v>
      </c>
      <c r="L59" s="107">
        <f t="shared" si="4"/>
        <v>0.15</v>
      </c>
      <c r="M59" s="32">
        <v>6</v>
      </c>
      <c r="N59" s="107">
        <f t="shared" si="5"/>
        <v>0.54545454545454541</v>
      </c>
      <c r="O59" s="107">
        <f t="shared" si="6"/>
        <v>0.22878787878787879</v>
      </c>
    </row>
    <row r="60" spans="1:15" ht="24.95" customHeight="1">
      <c r="B60" s="110" t="s">
        <v>1071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rintOptions horizontalCentered="1" verticalCentered="1"/>
  <pageMargins left="0.2" right="0.2" top="0.25" bottom="0.25" header="0.3" footer="0.3"/>
  <pageSetup paperSize="9" scale="6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"/>
  <sheetViews>
    <sheetView topLeftCell="A43" workbookViewId="0">
      <selection activeCell="B58" sqref="B58"/>
    </sheetView>
  </sheetViews>
  <sheetFormatPr defaultRowHeight="24.95" customHeight="1"/>
  <cols>
    <col min="1" max="1" width="6.42578125" style="10" bestFit="1" customWidth="1"/>
    <col min="2" max="2" width="25.5703125" style="34" bestFit="1" customWidth="1"/>
    <col min="3" max="3" width="9.140625" style="9"/>
    <col min="4" max="4" width="9.140625" style="108"/>
    <col min="5" max="5" width="9.140625" style="9"/>
    <col min="6" max="6" width="9.140625" style="108"/>
    <col min="7" max="7" width="9.140625" style="90"/>
    <col min="8" max="8" width="9.140625" style="108"/>
    <col min="9" max="9" width="9.140625" style="90"/>
    <col min="10" max="10" width="9.140625" style="108"/>
    <col min="11" max="11" width="9.140625" style="9"/>
    <col min="12" max="12" width="9.140625" style="108"/>
    <col min="13" max="13" width="9.140625" style="9"/>
    <col min="14" max="15" width="9.140625" style="108"/>
    <col min="16" max="16384" width="9.140625" style="9"/>
  </cols>
  <sheetData>
    <row r="1" spans="1:15" s="27" customFormat="1" ht="24.95" customHeight="1">
      <c r="A1" s="127" t="s">
        <v>768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0"/>
    </row>
    <row r="2" spans="1:15" s="27" customFormat="1" ht="39.75" customHeight="1">
      <c r="A2" s="77"/>
      <c r="B2" s="78" t="s">
        <v>407</v>
      </c>
      <c r="C2" s="132" t="s">
        <v>1060</v>
      </c>
      <c r="D2" s="132"/>
      <c r="E2" s="132" t="s">
        <v>425</v>
      </c>
      <c r="F2" s="132"/>
      <c r="G2" s="132" t="s">
        <v>1058</v>
      </c>
      <c r="H2" s="132"/>
      <c r="I2" s="132" t="s">
        <v>1059</v>
      </c>
      <c r="J2" s="132"/>
      <c r="K2" s="132" t="s">
        <v>426</v>
      </c>
      <c r="L2" s="132"/>
      <c r="M2" s="130" t="s">
        <v>1057</v>
      </c>
      <c r="N2" s="131"/>
      <c r="O2" s="79"/>
    </row>
    <row r="3" spans="1:15" ht="24.95" customHeight="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87" t="s">
        <v>1049</v>
      </c>
      <c r="H3" s="66" t="s">
        <v>1041</v>
      </c>
      <c r="I3" s="87" t="s">
        <v>1049</v>
      </c>
      <c r="J3" s="66" t="s">
        <v>1041</v>
      </c>
      <c r="K3" s="64" t="s">
        <v>1049</v>
      </c>
      <c r="L3" s="67" t="s">
        <v>1041</v>
      </c>
      <c r="M3" s="64" t="s">
        <v>1049</v>
      </c>
      <c r="N3" s="67" t="s">
        <v>1041</v>
      </c>
      <c r="O3" s="65"/>
    </row>
    <row r="4" spans="1:15" s="27" customFormat="1" ht="24.95" customHeight="1">
      <c r="A4" s="80"/>
      <c r="B4" s="81" t="s">
        <v>1042</v>
      </c>
      <c r="C4" s="82">
        <v>22</v>
      </c>
      <c r="D4" s="83"/>
      <c r="E4" s="82">
        <v>21</v>
      </c>
      <c r="F4" s="83"/>
      <c r="G4" s="82">
        <v>22</v>
      </c>
      <c r="H4" s="83"/>
      <c r="I4" s="82">
        <v>22</v>
      </c>
      <c r="J4" s="84"/>
      <c r="K4" s="82">
        <v>20</v>
      </c>
      <c r="L4" s="85"/>
      <c r="M4" s="82">
        <v>10</v>
      </c>
      <c r="N4" s="85"/>
      <c r="O4" s="52" t="s">
        <v>1043</v>
      </c>
    </row>
    <row r="5" spans="1:15" s="18" customFormat="1" ht="18.75" customHeight="1">
      <c r="A5" s="30" t="s">
        <v>763</v>
      </c>
      <c r="B5" s="47" t="s">
        <v>481</v>
      </c>
      <c r="C5" s="94"/>
      <c r="D5" s="119"/>
      <c r="E5" s="94"/>
      <c r="F5" s="119"/>
      <c r="G5" s="94"/>
      <c r="H5" s="119"/>
      <c r="I5" s="94"/>
      <c r="J5" s="119"/>
      <c r="K5" s="94"/>
      <c r="L5" s="119"/>
      <c r="M5" s="94"/>
      <c r="N5" s="119"/>
      <c r="O5" s="119"/>
    </row>
    <row r="6" spans="1:15" s="27" customFormat="1" ht="20.100000000000001" customHeight="1">
      <c r="A6" s="32">
        <v>1</v>
      </c>
      <c r="B6" s="47" t="s">
        <v>565</v>
      </c>
      <c r="C6" s="89">
        <v>13</v>
      </c>
      <c r="D6" s="107">
        <f>C6/22</f>
        <v>0.59090909090909094</v>
      </c>
      <c r="E6" s="89">
        <v>13</v>
      </c>
      <c r="F6" s="107">
        <f>E6/21</f>
        <v>0.61904761904761907</v>
      </c>
      <c r="G6" s="89">
        <v>14</v>
      </c>
      <c r="H6" s="107">
        <f>G6/22</f>
        <v>0.63636363636363635</v>
      </c>
      <c r="I6" s="89">
        <v>9</v>
      </c>
      <c r="J6" s="107">
        <f>I6/22</f>
        <v>0.40909090909090912</v>
      </c>
      <c r="K6" s="89">
        <v>10</v>
      </c>
      <c r="L6" s="107">
        <f>K6/20</f>
        <v>0.5</v>
      </c>
      <c r="M6" s="89">
        <v>5</v>
      </c>
      <c r="N6" s="107">
        <f>M6/10</f>
        <v>0.5</v>
      </c>
      <c r="O6" s="107">
        <f>(D6+F6+H6+J6+L6+N6)/6</f>
        <v>0.54256854256854259</v>
      </c>
    </row>
    <row r="7" spans="1:15" s="27" customFormat="1" ht="20.100000000000001" customHeight="1">
      <c r="A7" s="32">
        <v>2</v>
      </c>
      <c r="B7" s="47" t="s">
        <v>589</v>
      </c>
      <c r="C7" s="89">
        <v>12</v>
      </c>
      <c r="D7" s="107">
        <f t="shared" ref="D7:D57" si="0">C7/22</f>
        <v>0.54545454545454541</v>
      </c>
      <c r="E7" s="89">
        <v>10</v>
      </c>
      <c r="F7" s="107">
        <f t="shared" ref="F7:F57" si="1">E7/21</f>
        <v>0.47619047619047616</v>
      </c>
      <c r="G7" s="89">
        <v>13</v>
      </c>
      <c r="H7" s="107">
        <f t="shared" ref="H7:H57" si="2">G7/22</f>
        <v>0.59090909090909094</v>
      </c>
      <c r="I7" s="89">
        <v>5</v>
      </c>
      <c r="J7" s="107">
        <f t="shared" ref="J7:J57" si="3">I7/22</f>
        <v>0.22727272727272727</v>
      </c>
      <c r="K7" s="89">
        <v>4</v>
      </c>
      <c r="L7" s="107">
        <f t="shared" ref="L7:L57" si="4">K7/20</f>
        <v>0.2</v>
      </c>
      <c r="M7" s="89">
        <v>3</v>
      </c>
      <c r="N7" s="107">
        <f t="shared" ref="N7:N57" si="5">M7/10</f>
        <v>0.3</v>
      </c>
      <c r="O7" s="107">
        <f t="shared" ref="O7:O57" si="6">(D7+F7+H7+J7+L7+N7)/6</f>
        <v>0.38997113997113991</v>
      </c>
    </row>
    <row r="8" spans="1:15" s="27" customFormat="1" ht="20.100000000000001" customHeight="1">
      <c r="A8" s="32">
        <v>3</v>
      </c>
      <c r="B8" s="47" t="s">
        <v>568</v>
      </c>
      <c r="C8" s="89">
        <v>6</v>
      </c>
      <c r="D8" s="107">
        <f t="shared" si="0"/>
        <v>0.27272727272727271</v>
      </c>
      <c r="E8" s="89">
        <v>7</v>
      </c>
      <c r="F8" s="107">
        <f t="shared" si="1"/>
        <v>0.33333333333333331</v>
      </c>
      <c r="G8" s="89">
        <v>6</v>
      </c>
      <c r="H8" s="107">
        <f t="shared" si="2"/>
        <v>0.27272727272727271</v>
      </c>
      <c r="I8" s="89">
        <v>1</v>
      </c>
      <c r="J8" s="107">
        <f t="shared" si="3"/>
        <v>4.5454545454545456E-2</v>
      </c>
      <c r="K8" s="89">
        <v>1</v>
      </c>
      <c r="L8" s="107">
        <f t="shared" si="4"/>
        <v>0.05</v>
      </c>
      <c r="M8" s="89">
        <v>1</v>
      </c>
      <c r="N8" s="107">
        <f t="shared" si="5"/>
        <v>0.1</v>
      </c>
      <c r="O8" s="107">
        <f t="shared" si="6"/>
        <v>0.17904040404040403</v>
      </c>
    </row>
    <row r="9" spans="1:15" s="27" customFormat="1" ht="20.100000000000001" customHeight="1">
      <c r="A9" s="32">
        <v>4</v>
      </c>
      <c r="B9" s="47" t="s">
        <v>971</v>
      </c>
      <c r="C9" s="89">
        <v>10</v>
      </c>
      <c r="D9" s="107">
        <f t="shared" si="0"/>
        <v>0.45454545454545453</v>
      </c>
      <c r="E9" s="89">
        <v>10</v>
      </c>
      <c r="F9" s="107">
        <f t="shared" si="1"/>
        <v>0.47619047619047616</v>
      </c>
      <c r="G9" s="89">
        <v>10</v>
      </c>
      <c r="H9" s="107">
        <f t="shared" si="2"/>
        <v>0.45454545454545453</v>
      </c>
      <c r="I9" s="89">
        <v>3</v>
      </c>
      <c r="J9" s="107">
        <f t="shared" si="3"/>
        <v>0.13636363636363635</v>
      </c>
      <c r="K9" s="89">
        <v>4</v>
      </c>
      <c r="L9" s="107">
        <f t="shared" si="4"/>
        <v>0.2</v>
      </c>
      <c r="M9" s="89">
        <v>2</v>
      </c>
      <c r="N9" s="107">
        <f t="shared" si="5"/>
        <v>0.2</v>
      </c>
      <c r="O9" s="107">
        <f t="shared" si="6"/>
        <v>0.32027417027417027</v>
      </c>
    </row>
    <row r="10" spans="1:15" s="27" customFormat="1" ht="20.100000000000001" customHeight="1">
      <c r="A10" s="32">
        <v>5</v>
      </c>
      <c r="B10" s="47" t="s">
        <v>972</v>
      </c>
      <c r="C10" s="89">
        <v>12</v>
      </c>
      <c r="D10" s="107">
        <f t="shared" si="0"/>
        <v>0.54545454545454541</v>
      </c>
      <c r="E10" s="89">
        <v>11</v>
      </c>
      <c r="F10" s="107">
        <f t="shared" si="1"/>
        <v>0.52380952380952384</v>
      </c>
      <c r="G10" s="89">
        <v>12</v>
      </c>
      <c r="H10" s="107">
        <f t="shared" si="2"/>
        <v>0.54545454545454541</v>
      </c>
      <c r="I10" s="89">
        <v>9</v>
      </c>
      <c r="J10" s="107">
        <f t="shared" si="3"/>
        <v>0.40909090909090912</v>
      </c>
      <c r="K10" s="89">
        <v>7</v>
      </c>
      <c r="L10" s="107">
        <f t="shared" si="4"/>
        <v>0.35</v>
      </c>
      <c r="M10" s="89">
        <v>2</v>
      </c>
      <c r="N10" s="107">
        <f t="shared" si="5"/>
        <v>0.2</v>
      </c>
      <c r="O10" s="107">
        <f t="shared" si="6"/>
        <v>0.428968253968254</v>
      </c>
    </row>
    <row r="11" spans="1:15" s="27" customFormat="1" ht="20.100000000000001" customHeight="1">
      <c r="A11" s="32">
        <v>6</v>
      </c>
      <c r="B11" s="47" t="s">
        <v>536</v>
      </c>
      <c r="C11" s="89">
        <v>10</v>
      </c>
      <c r="D11" s="107">
        <f t="shared" si="0"/>
        <v>0.45454545454545453</v>
      </c>
      <c r="E11" s="89">
        <v>7</v>
      </c>
      <c r="F11" s="107">
        <f t="shared" si="1"/>
        <v>0.33333333333333331</v>
      </c>
      <c r="G11" s="89">
        <v>10</v>
      </c>
      <c r="H11" s="107">
        <f t="shared" si="2"/>
        <v>0.45454545454545453</v>
      </c>
      <c r="I11" s="89">
        <v>8</v>
      </c>
      <c r="J11" s="107">
        <f t="shared" si="3"/>
        <v>0.36363636363636365</v>
      </c>
      <c r="K11" s="89">
        <v>8</v>
      </c>
      <c r="L11" s="107">
        <f t="shared" si="4"/>
        <v>0.4</v>
      </c>
      <c r="M11" s="89">
        <v>6</v>
      </c>
      <c r="N11" s="107">
        <f t="shared" si="5"/>
        <v>0.6</v>
      </c>
      <c r="O11" s="107">
        <f t="shared" si="6"/>
        <v>0.43434343434343431</v>
      </c>
    </row>
    <row r="12" spans="1:15" s="27" customFormat="1" ht="20.100000000000001" customHeight="1">
      <c r="A12" s="32">
        <v>7</v>
      </c>
      <c r="B12" s="47" t="s">
        <v>973</v>
      </c>
      <c r="C12" s="89">
        <v>10</v>
      </c>
      <c r="D12" s="107">
        <f t="shared" si="0"/>
        <v>0.45454545454545453</v>
      </c>
      <c r="E12" s="89">
        <v>10</v>
      </c>
      <c r="F12" s="107">
        <f t="shared" si="1"/>
        <v>0.47619047619047616</v>
      </c>
      <c r="G12" s="89">
        <v>10</v>
      </c>
      <c r="H12" s="107">
        <f t="shared" si="2"/>
        <v>0.45454545454545453</v>
      </c>
      <c r="I12" s="89">
        <v>10</v>
      </c>
      <c r="J12" s="107">
        <f t="shared" si="3"/>
        <v>0.45454545454545453</v>
      </c>
      <c r="K12" s="89">
        <v>9</v>
      </c>
      <c r="L12" s="107">
        <f t="shared" si="4"/>
        <v>0.45</v>
      </c>
      <c r="M12" s="89">
        <v>6</v>
      </c>
      <c r="N12" s="107">
        <f t="shared" si="5"/>
        <v>0.6</v>
      </c>
      <c r="O12" s="107">
        <f t="shared" si="6"/>
        <v>0.48163780663780664</v>
      </c>
    </row>
    <row r="13" spans="1:15" s="27" customFormat="1" ht="20.100000000000001" customHeight="1">
      <c r="A13" s="32">
        <v>8</v>
      </c>
      <c r="B13" s="47" t="s">
        <v>528</v>
      </c>
      <c r="C13" s="89">
        <v>15</v>
      </c>
      <c r="D13" s="107">
        <f t="shared" si="0"/>
        <v>0.68181818181818177</v>
      </c>
      <c r="E13" s="89">
        <v>11</v>
      </c>
      <c r="F13" s="107">
        <f t="shared" si="1"/>
        <v>0.52380952380952384</v>
      </c>
      <c r="G13" s="89">
        <v>15</v>
      </c>
      <c r="H13" s="107">
        <f t="shared" si="2"/>
        <v>0.68181818181818177</v>
      </c>
      <c r="I13" s="89">
        <v>10</v>
      </c>
      <c r="J13" s="107">
        <f t="shared" si="3"/>
        <v>0.45454545454545453</v>
      </c>
      <c r="K13" s="89">
        <v>10</v>
      </c>
      <c r="L13" s="107">
        <f t="shared" si="4"/>
        <v>0.5</v>
      </c>
      <c r="M13" s="89">
        <v>5</v>
      </c>
      <c r="N13" s="107">
        <f t="shared" si="5"/>
        <v>0.5</v>
      </c>
      <c r="O13" s="107">
        <f t="shared" si="6"/>
        <v>0.55699855699855705</v>
      </c>
    </row>
    <row r="14" spans="1:15" s="27" customFormat="1" ht="20.100000000000001" customHeight="1">
      <c r="A14" s="32">
        <v>9</v>
      </c>
      <c r="B14" s="47" t="s">
        <v>974</v>
      </c>
      <c r="C14" s="89">
        <v>15</v>
      </c>
      <c r="D14" s="107">
        <f t="shared" si="0"/>
        <v>0.68181818181818177</v>
      </c>
      <c r="E14" s="89">
        <v>15</v>
      </c>
      <c r="F14" s="107">
        <f t="shared" si="1"/>
        <v>0.7142857142857143</v>
      </c>
      <c r="G14" s="89">
        <v>15</v>
      </c>
      <c r="H14" s="107">
        <f t="shared" si="2"/>
        <v>0.68181818181818177</v>
      </c>
      <c r="I14" s="89">
        <v>10</v>
      </c>
      <c r="J14" s="107">
        <f t="shared" si="3"/>
        <v>0.45454545454545453</v>
      </c>
      <c r="K14" s="89">
        <v>11</v>
      </c>
      <c r="L14" s="107">
        <f t="shared" si="4"/>
        <v>0.55000000000000004</v>
      </c>
      <c r="M14" s="89">
        <v>8</v>
      </c>
      <c r="N14" s="107">
        <f t="shared" si="5"/>
        <v>0.8</v>
      </c>
      <c r="O14" s="107">
        <f t="shared" si="6"/>
        <v>0.64707792207792203</v>
      </c>
    </row>
    <row r="15" spans="1:15" s="27" customFormat="1" ht="20.100000000000001" customHeight="1">
      <c r="A15" s="32">
        <v>10</v>
      </c>
      <c r="B15" s="47" t="s">
        <v>574</v>
      </c>
      <c r="C15" s="89">
        <v>6</v>
      </c>
      <c r="D15" s="107">
        <f t="shared" si="0"/>
        <v>0.27272727272727271</v>
      </c>
      <c r="E15" s="89">
        <v>6</v>
      </c>
      <c r="F15" s="107">
        <f t="shared" si="1"/>
        <v>0.2857142857142857</v>
      </c>
      <c r="G15" s="89">
        <v>6</v>
      </c>
      <c r="H15" s="107">
        <f t="shared" si="2"/>
        <v>0.27272727272727271</v>
      </c>
      <c r="I15" s="89">
        <v>4</v>
      </c>
      <c r="J15" s="107">
        <f t="shared" si="3"/>
        <v>0.18181818181818182</v>
      </c>
      <c r="K15" s="89">
        <v>2</v>
      </c>
      <c r="L15" s="107">
        <f t="shared" si="4"/>
        <v>0.1</v>
      </c>
      <c r="M15" s="89">
        <v>1</v>
      </c>
      <c r="N15" s="107">
        <f t="shared" si="5"/>
        <v>0.1</v>
      </c>
      <c r="O15" s="107">
        <f t="shared" si="6"/>
        <v>0.20216450216450219</v>
      </c>
    </row>
    <row r="16" spans="1:15" s="27" customFormat="1" ht="20.100000000000001" customHeight="1">
      <c r="A16" s="32">
        <v>11</v>
      </c>
      <c r="B16" s="47" t="s">
        <v>579</v>
      </c>
      <c r="C16" s="89">
        <v>6</v>
      </c>
      <c r="D16" s="107">
        <f t="shared" si="0"/>
        <v>0.27272727272727271</v>
      </c>
      <c r="E16" s="89">
        <v>8</v>
      </c>
      <c r="F16" s="107">
        <f t="shared" si="1"/>
        <v>0.38095238095238093</v>
      </c>
      <c r="G16" s="89">
        <v>6</v>
      </c>
      <c r="H16" s="107">
        <f t="shared" si="2"/>
        <v>0.27272727272727271</v>
      </c>
      <c r="I16" s="89">
        <v>4</v>
      </c>
      <c r="J16" s="107">
        <f t="shared" si="3"/>
        <v>0.18181818181818182</v>
      </c>
      <c r="K16" s="89">
        <v>4</v>
      </c>
      <c r="L16" s="107">
        <f t="shared" si="4"/>
        <v>0.2</v>
      </c>
      <c r="M16" s="89">
        <v>2</v>
      </c>
      <c r="N16" s="107">
        <f t="shared" si="5"/>
        <v>0.2</v>
      </c>
      <c r="O16" s="107">
        <f t="shared" si="6"/>
        <v>0.25137085137085136</v>
      </c>
    </row>
    <row r="17" spans="1:15" s="27" customFormat="1" ht="20.100000000000001" customHeight="1">
      <c r="A17" s="32">
        <v>12</v>
      </c>
      <c r="B17" s="47" t="s">
        <v>975</v>
      </c>
      <c r="C17" s="89">
        <v>12</v>
      </c>
      <c r="D17" s="107">
        <f t="shared" si="0"/>
        <v>0.54545454545454541</v>
      </c>
      <c r="E17" s="89">
        <v>11</v>
      </c>
      <c r="F17" s="107">
        <f t="shared" si="1"/>
        <v>0.52380952380952384</v>
      </c>
      <c r="G17" s="89">
        <v>12</v>
      </c>
      <c r="H17" s="107">
        <f t="shared" si="2"/>
        <v>0.54545454545454541</v>
      </c>
      <c r="I17" s="89">
        <v>12</v>
      </c>
      <c r="J17" s="107">
        <f t="shared" si="3"/>
        <v>0.54545454545454541</v>
      </c>
      <c r="K17" s="89">
        <v>11</v>
      </c>
      <c r="L17" s="107">
        <f t="shared" si="4"/>
        <v>0.55000000000000004</v>
      </c>
      <c r="M17" s="89">
        <v>6</v>
      </c>
      <c r="N17" s="107">
        <f t="shared" si="5"/>
        <v>0.6</v>
      </c>
      <c r="O17" s="107">
        <f t="shared" si="6"/>
        <v>0.55169552669552668</v>
      </c>
    </row>
    <row r="18" spans="1:15" s="27" customFormat="1" ht="20.100000000000001" customHeight="1">
      <c r="A18" s="32">
        <v>13</v>
      </c>
      <c r="B18" s="47" t="s">
        <v>976</v>
      </c>
      <c r="C18" s="89">
        <v>12</v>
      </c>
      <c r="D18" s="107">
        <f t="shared" si="0"/>
        <v>0.54545454545454541</v>
      </c>
      <c r="E18" s="89">
        <v>13</v>
      </c>
      <c r="F18" s="107">
        <f t="shared" si="1"/>
        <v>0.61904761904761907</v>
      </c>
      <c r="G18" s="89">
        <v>12</v>
      </c>
      <c r="H18" s="107">
        <f t="shared" si="2"/>
        <v>0.54545454545454541</v>
      </c>
      <c r="I18" s="89">
        <v>6</v>
      </c>
      <c r="J18" s="107">
        <f t="shared" si="3"/>
        <v>0.27272727272727271</v>
      </c>
      <c r="K18" s="89">
        <v>9</v>
      </c>
      <c r="L18" s="107">
        <f t="shared" si="4"/>
        <v>0.45</v>
      </c>
      <c r="M18" s="89">
        <v>5</v>
      </c>
      <c r="N18" s="107">
        <f t="shared" si="5"/>
        <v>0.5</v>
      </c>
      <c r="O18" s="107">
        <f t="shared" si="6"/>
        <v>0.48878066378066376</v>
      </c>
    </row>
    <row r="19" spans="1:15" s="27" customFormat="1" ht="20.100000000000001" customHeight="1">
      <c r="A19" s="32">
        <v>14</v>
      </c>
      <c r="B19" s="47" t="s">
        <v>534</v>
      </c>
      <c r="C19" s="89">
        <v>9</v>
      </c>
      <c r="D19" s="107">
        <f t="shared" si="0"/>
        <v>0.40909090909090912</v>
      </c>
      <c r="E19" s="89">
        <v>11</v>
      </c>
      <c r="F19" s="107">
        <f t="shared" si="1"/>
        <v>0.52380952380952384</v>
      </c>
      <c r="G19" s="89">
        <v>9</v>
      </c>
      <c r="H19" s="107">
        <f t="shared" si="2"/>
        <v>0.40909090909090912</v>
      </c>
      <c r="I19" s="89">
        <v>7</v>
      </c>
      <c r="J19" s="107">
        <f t="shared" si="3"/>
        <v>0.31818181818181818</v>
      </c>
      <c r="K19" s="89">
        <v>6</v>
      </c>
      <c r="L19" s="107">
        <f t="shared" si="4"/>
        <v>0.3</v>
      </c>
      <c r="M19" s="89">
        <v>2</v>
      </c>
      <c r="N19" s="107">
        <f t="shared" si="5"/>
        <v>0.2</v>
      </c>
      <c r="O19" s="107">
        <f t="shared" si="6"/>
        <v>0.36002886002886009</v>
      </c>
    </row>
    <row r="20" spans="1:15" s="27" customFormat="1" ht="20.100000000000001" customHeight="1">
      <c r="A20" s="32">
        <v>15</v>
      </c>
      <c r="B20" s="47" t="s">
        <v>532</v>
      </c>
      <c r="C20" s="89">
        <v>10</v>
      </c>
      <c r="D20" s="107">
        <f t="shared" si="0"/>
        <v>0.45454545454545453</v>
      </c>
      <c r="E20" s="89">
        <v>10</v>
      </c>
      <c r="F20" s="107">
        <f t="shared" si="1"/>
        <v>0.47619047619047616</v>
      </c>
      <c r="G20" s="89">
        <v>11</v>
      </c>
      <c r="H20" s="107">
        <f t="shared" si="2"/>
        <v>0.5</v>
      </c>
      <c r="I20" s="89">
        <v>11</v>
      </c>
      <c r="J20" s="107">
        <f t="shared" si="3"/>
        <v>0.5</v>
      </c>
      <c r="K20" s="89">
        <v>11</v>
      </c>
      <c r="L20" s="107">
        <f t="shared" si="4"/>
        <v>0.55000000000000004</v>
      </c>
      <c r="M20" s="89">
        <v>6</v>
      </c>
      <c r="N20" s="107">
        <f t="shared" si="5"/>
        <v>0.6</v>
      </c>
      <c r="O20" s="107">
        <f t="shared" si="6"/>
        <v>0.5134559884559885</v>
      </c>
    </row>
    <row r="21" spans="1:15" s="27" customFormat="1" ht="20.100000000000001" customHeight="1">
      <c r="A21" s="32">
        <v>16</v>
      </c>
      <c r="B21" s="47" t="s">
        <v>552</v>
      </c>
      <c r="C21" s="89">
        <v>12</v>
      </c>
      <c r="D21" s="107">
        <f t="shared" si="0"/>
        <v>0.54545454545454541</v>
      </c>
      <c r="E21" s="89">
        <v>10</v>
      </c>
      <c r="F21" s="107">
        <f t="shared" si="1"/>
        <v>0.47619047619047616</v>
      </c>
      <c r="G21" s="89">
        <v>12</v>
      </c>
      <c r="H21" s="107">
        <f t="shared" si="2"/>
        <v>0.54545454545454541</v>
      </c>
      <c r="I21" s="89">
        <v>4</v>
      </c>
      <c r="J21" s="107">
        <f t="shared" si="3"/>
        <v>0.18181818181818182</v>
      </c>
      <c r="K21" s="89">
        <v>5</v>
      </c>
      <c r="L21" s="107">
        <f t="shared" si="4"/>
        <v>0.25</v>
      </c>
      <c r="M21" s="89">
        <v>2</v>
      </c>
      <c r="N21" s="107">
        <f t="shared" si="5"/>
        <v>0.2</v>
      </c>
      <c r="O21" s="107">
        <f t="shared" si="6"/>
        <v>0.36648629148629147</v>
      </c>
    </row>
    <row r="22" spans="1:15" s="27" customFormat="1" ht="20.100000000000001" customHeight="1">
      <c r="A22" s="32">
        <v>17</v>
      </c>
      <c r="B22" s="47" t="s">
        <v>549</v>
      </c>
      <c r="C22" s="89">
        <v>12</v>
      </c>
      <c r="D22" s="107">
        <f t="shared" si="0"/>
        <v>0.54545454545454541</v>
      </c>
      <c r="E22" s="89">
        <v>11</v>
      </c>
      <c r="F22" s="107">
        <f t="shared" si="1"/>
        <v>0.52380952380952384</v>
      </c>
      <c r="G22" s="89">
        <v>12</v>
      </c>
      <c r="H22" s="107">
        <f t="shared" si="2"/>
        <v>0.54545454545454541</v>
      </c>
      <c r="I22" s="89">
        <v>4</v>
      </c>
      <c r="J22" s="107">
        <f t="shared" si="3"/>
        <v>0.18181818181818182</v>
      </c>
      <c r="K22" s="89">
        <v>2</v>
      </c>
      <c r="L22" s="107">
        <f t="shared" si="4"/>
        <v>0.1</v>
      </c>
      <c r="M22" s="89">
        <v>2</v>
      </c>
      <c r="N22" s="107">
        <f t="shared" si="5"/>
        <v>0.2</v>
      </c>
      <c r="O22" s="107">
        <f t="shared" si="6"/>
        <v>0.34942279942279941</v>
      </c>
    </row>
    <row r="23" spans="1:15" s="27" customFormat="1" ht="20.100000000000001" customHeight="1">
      <c r="A23" s="32">
        <v>18</v>
      </c>
      <c r="B23" s="47" t="s">
        <v>977</v>
      </c>
      <c r="C23" s="89">
        <v>9</v>
      </c>
      <c r="D23" s="107">
        <f t="shared" si="0"/>
        <v>0.40909090909090912</v>
      </c>
      <c r="E23" s="89">
        <v>9</v>
      </c>
      <c r="F23" s="107">
        <f t="shared" si="1"/>
        <v>0.42857142857142855</v>
      </c>
      <c r="G23" s="89">
        <v>9</v>
      </c>
      <c r="H23" s="107">
        <f t="shared" si="2"/>
        <v>0.40909090909090912</v>
      </c>
      <c r="I23" s="26">
        <v>6</v>
      </c>
      <c r="J23" s="107">
        <f t="shared" si="3"/>
        <v>0.27272727272727271</v>
      </c>
      <c r="K23" s="89">
        <v>2</v>
      </c>
      <c r="L23" s="107">
        <f t="shared" si="4"/>
        <v>0.1</v>
      </c>
      <c r="M23" s="89">
        <v>1</v>
      </c>
      <c r="N23" s="107">
        <f t="shared" si="5"/>
        <v>0.1</v>
      </c>
      <c r="O23" s="107">
        <f t="shared" si="6"/>
        <v>0.2865800865800866</v>
      </c>
    </row>
    <row r="24" spans="1:15" s="33" customFormat="1" ht="20.100000000000001" customHeight="1">
      <c r="A24" s="32">
        <v>19</v>
      </c>
      <c r="B24" s="47" t="s">
        <v>595</v>
      </c>
      <c r="C24" s="26">
        <v>10</v>
      </c>
      <c r="D24" s="107">
        <f t="shared" si="0"/>
        <v>0.45454545454545453</v>
      </c>
      <c r="E24" s="26">
        <v>10</v>
      </c>
      <c r="F24" s="107">
        <f t="shared" si="1"/>
        <v>0.47619047619047616</v>
      </c>
      <c r="G24" s="26">
        <v>10</v>
      </c>
      <c r="H24" s="107">
        <f t="shared" si="2"/>
        <v>0.45454545454545453</v>
      </c>
      <c r="I24" s="26">
        <v>5</v>
      </c>
      <c r="J24" s="107">
        <f t="shared" si="3"/>
        <v>0.22727272727272727</v>
      </c>
      <c r="K24" s="26">
        <v>7</v>
      </c>
      <c r="L24" s="107">
        <f t="shared" si="4"/>
        <v>0.35</v>
      </c>
      <c r="M24" s="26">
        <v>6</v>
      </c>
      <c r="N24" s="107">
        <f t="shared" si="5"/>
        <v>0.6</v>
      </c>
      <c r="O24" s="107">
        <f t="shared" si="6"/>
        <v>0.42709235209235213</v>
      </c>
    </row>
    <row r="25" spans="1:15" s="33" customFormat="1" ht="20.100000000000001" customHeight="1">
      <c r="A25" s="32">
        <v>20</v>
      </c>
      <c r="B25" s="47" t="s">
        <v>978</v>
      </c>
      <c r="C25" s="26">
        <v>3</v>
      </c>
      <c r="D25" s="107">
        <f t="shared" si="0"/>
        <v>0.13636363636363635</v>
      </c>
      <c r="E25" s="26">
        <v>2</v>
      </c>
      <c r="F25" s="107">
        <f t="shared" si="1"/>
        <v>9.5238095238095233E-2</v>
      </c>
      <c r="G25" s="26">
        <v>3</v>
      </c>
      <c r="H25" s="107">
        <f t="shared" si="2"/>
        <v>0.13636363636363635</v>
      </c>
      <c r="I25" s="89">
        <v>1</v>
      </c>
      <c r="J25" s="107">
        <f t="shared" si="3"/>
        <v>4.5454545454545456E-2</v>
      </c>
      <c r="K25" s="26">
        <v>0</v>
      </c>
      <c r="L25" s="107">
        <f t="shared" si="4"/>
        <v>0</v>
      </c>
      <c r="M25" s="26">
        <v>1</v>
      </c>
      <c r="N25" s="107">
        <f t="shared" si="5"/>
        <v>0.1</v>
      </c>
      <c r="O25" s="107">
        <f t="shared" si="6"/>
        <v>8.5569985569985574E-2</v>
      </c>
    </row>
    <row r="26" spans="1:15" s="27" customFormat="1" ht="20.100000000000001" customHeight="1">
      <c r="A26" s="32">
        <v>21</v>
      </c>
      <c r="B26" s="47" t="s">
        <v>550</v>
      </c>
      <c r="C26" s="89">
        <v>11</v>
      </c>
      <c r="D26" s="107">
        <f t="shared" si="0"/>
        <v>0.5</v>
      </c>
      <c r="E26" s="89">
        <v>10</v>
      </c>
      <c r="F26" s="107">
        <f t="shared" si="1"/>
        <v>0.47619047619047616</v>
      </c>
      <c r="G26" s="89">
        <v>11</v>
      </c>
      <c r="H26" s="107">
        <f t="shared" si="2"/>
        <v>0.5</v>
      </c>
      <c r="I26" s="89">
        <v>10</v>
      </c>
      <c r="J26" s="107">
        <f t="shared" si="3"/>
        <v>0.45454545454545453</v>
      </c>
      <c r="K26" s="89">
        <v>9</v>
      </c>
      <c r="L26" s="107">
        <f t="shared" si="4"/>
        <v>0.45</v>
      </c>
      <c r="M26" s="89">
        <v>4</v>
      </c>
      <c r="N26" s="107">
        <f t="shared" si="5"/>
        <v>0.4</v>
      </c>
      <c r="O26" s="107">
        <f t="shared" si="6"/>
        <v>0.46345598845598851</v>
      </c>
    </row>
    <row r="27" spans="1:15" s="27" customFormat="1" ht="20.100000000000001" customHeight="1">
      <c r="A27" s="32">
        <v>22</v>
      </c>
      <c r="B27" s="47" t="s">
        <v>545</v>
      </c>
      <c r="C27" s="89">
        <v>12</v>
      </c>
      <c r="D27" s="107">
        <f t="shared" si="0"/>
        <v>0.54545454545454541</v>
      </c>
      <c r="E27" s="89">
        <v>12</v>
      </c>
      <c r="F27" s="107">
        <f t="shared" si="1"/>
        <v>0.5714285714285714</v>
      </c>
      <c r="G27" s="89">
        <v>12</v>
      </c>
      <c r="H27" s="107">
        <f t="shared" si="2"/>
        <v>0.54545454545454541</v>
      </c>
      <c r="I27" s="95">
        <v>7</v>
      </c>
      <c r="J27" s="107">
        <f t="shared" si="3"/>
        <v>0.31818181818181818</v>
      </c>
      <c r="K27" s="89">
        <v>7</v>
      </c>
      <c r="L27" s="107">
        <f t="shared" si="4"/>
        <v>0.35</v>
      </c>
      <c r="M27" s="89">
        <v>3</v>
      </c>
      <c r="N27" s="107">
        <f t="shared" si="5"/>
        <v>0.3</v>
      </c>
      <c r="O27" s="107">
        <f t="shared" si="6"/>
        <v>0.43841991341991338</v>
      </c>
    </row>
    <row r="28" spans="1:15" s="27" customFormat="1" ht="20.100000000000001" customHeight="1">
      <c r="A28" s="32">
        <v>23</v>
      </c>
      <c r="B28" s="47" t="s">
        <v>598</v>
      </c>
      <c r="C28" s="89">
        <v>5</v>
      </c>
      <c r="D28" s="107">
        <f t="shared" si="0"/>
        <v>0.22727272727272727</v>
      </c>
      <c r="E28" s="89">
        <v>6</v>
      </c>
      <c r="F28" s="107">
        <f t="shared" si="1"/>
        <v>0.2857142857142857</v>
      </c>
      <c r="G28" s="89">
        <v>5</v>
      </c>
      <c r="H28" s="107">
        <f t="shared" si="2"/>
        <v>0.22727272727272727</v>
      </c>
      <c r="I28" s="89">
        <v>1</v>
      </c>
      <c r="J28" s="107">
        <f t="shared" si="3"/>
        <v>4.5454545454545456E-2</v>
      </c>
      <c r="K28" s="89">
        <v>2</v>
      </c>
      <c r="L28" s="107">
        <f t="shared" si="4"/>
        <v>0.1</v>
      </c>
      <c r="M28" s="89">
        <v>0</v>
      </c>
      <c r="N28" s="107">
        <f t="shared" si="5"/>
        <v>0</v>
      </c>
      <c r="O28" s="107">
        <f t="shared" si="6"/>
        <v>0.14761904761904762</v>
      </c>
    </row>
    <row r="29" spans="1:15" s="27" customFormat="1" ht="20.100000000000001" customHeight="1">
      <c r="A29" s="32">
        <v>24</v>
      </c>
      <c r="B29" s="47" t="s">
        <v>554</v>
      </c>
      <c r="C29" s="89">
        <v>16</v>
      </c>
      <c r="D29" s="107">
        <f t="shared" si="0"/>
        <v>0.72727272727272729</v>
      </c>
      <c r="E29" s="89">
        <v>15</v>
      </c>
      <c r="F29" s="107">
        <f t="shared" si="1"/>
        <v>0.7142857142857143</v>
      </c>
      <c r="G29" s="89">
        <v>16</v>
      </c>
      <c r="H29" s="107">
        <f t="shared" si="2"/>
        <v>0.72727272727272729</v>
      </c>
      <c r="I29" s="89">
        <v>14</v>
      </c>
      <c r="J29" s="107">
        <f t="shared" si="3"/>
        <v>0.63636363636363635</v>
      </c>
      <c r="K29" s="89">
        <v>16</v>
      </c>
      <c r="L29" s="107">
        <f t="shared" si="4"/>
        <v>0.8</v>
      </c>
      <c r="M29" s="89">
        <v>6</v>
      </c>
      <c r="N29" s="107">
        <f t="shared" si="5"/>
        <v>0.6</v>
      </c>
      <c r="O29" s="107">
        <f t="shared" si="6"/>
        <v>0.70086580086580075</v>
      </c>
    </row>
    <row r="30" spans="1:15" s="27" customFormat="1" ht="20.100000000000001" customHeight="1">
      <c r="A30" s="32">
        <v>25</v>
      </c>
      <c r="B30" s="47" t="s">
        <v>979</v>
      </c>
      <c r="C30" s="89">
        <v>4</v>
      </c>
      <c r="D30" s="107">
        <f t="shared" si="0"/>
        <v>0.18181818181818182</v>
      </c>
      <c r="E30" s="89">
        <v>3</v>
      </c>
      <c r="F30" s="107">
        <f t="shared" si="1"/>
        <v>0.14285714285714285</v>
      </c>
      <c r="G30" s="89">
        <v>4</v>
      </c>
      <c r="H30" s="107">
        <f t="shared" si="2"/>
        <v>0.18181818181818182</v>
      </c>
      <c r="I30" s="89">
        <v>2</v>
      </c>
      <c r="J30" s="107">
        <f t="shared" si="3"/>
        <v>9.0909090909090912E-2</v>
      </c>
      <c r="K30" s="89">
        <v>3</v>
      </c>
      <c r="L30" s="107">
        <f t="shared" si="4"/>
        <v>0.15</v>
      </c>
      <c r="M30" s="89">
        <v>5</v>
      </c>
      <c r="N30" s="107">
        <f t="shared" si="5"/>
        <v>0.5</v>
      </c>
      <c r="O30" s="107">
        <f t="shared" si="6"/>
        <v>0.20790043290043292</v>
      </c>
    </row>
    <row r="31" spans="1:15" s="27" customFormat="1" ht="20.100000000000001" customHeight="1">
      <c r="A31" s="32">
        <v>26</v>
      </c>
      <c r="B31" s="47" t="s">
        <v>548</v>
      </c>
      <c r="C31" s="89">
        <v>18</v>
      </c>
      <c r="D31" s="107">
        <f t="shared" si="0"/>
        <v>0.81818181818181823</v>
      </c>
      <c r="E31" s="89">
        <v>16</v>
      </c>
      <c r="F31" s="107">
        <f t="shared" si="1"/>
        <v>0.76190476190476186</v>
      </c>
      <c r="G31" s="89">
        <v>18</v>
      </c>
      <c r="H31" s="107">
        <f t="shared" si="2"/>
        <v>0.81818181818181823</v>
      </c>
      <c r="I31" s="89">
        <v>11</v>
      </c>
      <c r="J31" s="107">
        <f t="shared" si="3"/>
        <v>0.5</v>
      </c>
      <c r="K31" s="89">
        <v>13</v>
      </c>
      <c r="L31" s="107">
        <f t="shared" si="4"/>
        <v>0.65</v>
      </c>
      <c r="M31" s="89">
        <v>4</v>
      </c>
      <c r="N31" s="107">
        <f t="shared" si="5"/>
        <v>0.4</v>
      </c>
      <c r="O31" s="107">
        <f t="shared" si="6"/>
        <v>0.6580447330447331</v>
      </c>
    </row>
    <row r="32" spans="1:15" s="27" customFormat="1" ht="20.100000000000001" customHeight="1">
      <c r="A32" s="32">
        <v>27</v>
      </c>
      <c r="B32" s="47" t="s">
        <v>980</v>
      </c>
      <c r="C32" s="89">
        <v>14</v>
      </c>
      <c r="D32" s="107">
        <f t="shared" si="0"/>
        <v>0.63636363636363635</v>
      </c>
      <c r="E32" s="89">
        <v>13</v>
      </c>
      <c r="F32" s="107">
        <f t="shared" si="1"/>
        <v>0.61904761904761907</v>
      </c>
      <c r="G32" s="89">
        <v>14</v>
      </c>
      <c r="H32" s="107">
        <f t="shared" si="2"/>
        <v>0.63636363636363635</v>
      </c>
      <c r="I32" s="89">
        <v>11</v>
      </c>
      <c r="J32" s="107">
        <f t="shared" si="3"/>
        <v>0.5</v>
      </c>
      <c r="K32" s="89">
        <v>10</v>
      </c>
      <c r="L32" s="107">
        <f t="shared" si="4"/>
        <v>0.5</v>
      </c>
      <c r="M32" s="89">
        <v>5</v>
      </c>
      <c r="N32" s="107">
        <f t="shared" si="5"/>
        <v>0.5</v>
      </c>
      <c r="O32" s="107">
        <f t="shared" si="6"/>
        <v>0.5652958152958153</v>
      </c>
    </row>
    <row r="33" spans="1:15" s="27" customFormat="1" ht="20.100000000000001" customHeight="1">
      <c r="A33" s="32">
        <v>28</v>
      </c>
      <c r="B33" s="47" t="s">
        <v>544</v>
      </c>
      <c r="C33" s="89">
        <v>3</v>
      </c>
      <c r="D33" s="107">
        <f t="shared" si="0"/>
        <v>0.13636363636363635</v>
      </c>
      <c r="E33" s="89">
        <v>4</v>
      </c>
      <c r="F33" s="107">
        <f t="shared" si="1"/>
        <v>0.19047619047619047</v>
      </c>
      <c r="G33" s="89">
        <v>3</v>
      </c>
      <c r="H33" s="107">
        <f t="shared" si="2"/>
        <v>0.13636363636363635</v>
      </c>
      <c r="I33" s="89">
        <v>7</v>
      </c>
      <c r="J33" s="107">
        <f t="shared" si="3"/>
        <v>0.31818181818181818</v>
      </c>
      <c r="K33" s="89">
        <v>5</v>
      </c>
      <c r="L33" s="107">
        <f t="shared" si="4"/>
        <v>0.25</v>
      </c>
      <c r="M33" s="89">
        <v>2</v>
      </c>
      <c r="N33" s="107">
        <f t="shared" si="5"/>
        <v>0.2</v>
      </c>
      <c r="O33" s="107">
        <f t="shared" si="6"/>
        <v>0.20523088023088021</v>
      </c>
    </row>
    <row r="34" spans="1:15" s="27" customFormat="1" ht="20.100000000000001" customHeight="1">
      <c r="A34" s="32">
        <v>29</v>
      </c>
      <c r="B34" s="47" t="s">
        <v>591</v>
      </c>
      <c r="C34" s="89">
        <v>14</v>
      </c>
      <c r="D34" s="107">
        <f t="shared" si="0"/>
        <v>0.63636363636363635</v>
      </c>
      <c r="E34" s="89">
        <v>11</v>
      </c>
      <c r="F34" s="107">
        <f t="shared" si="1"/>
        <v>0.52380952380952384</v>
      </c>
      <c r="G34" s="89">
        <v>14</v>
      </c>
      <c r="H34" s="107">
        <f t="shared" si="2"/>
        <v>0.63636363636363635</v>
      </c>
      <c r="I34" s="89">
        <v>14</v>
      </c>
      <c r="J34" s="107">
        <f t="shared" si="3"/>
        <v>0.63636363636363635</v>
      </c>
      <c r="K34" s="89">
        <v>12</v>
      </c>
      <c r="L34" s="107">
        <f t="shared" si="4"/>
        <v>0.6</v>
      </c>
      <c r="M34" s="89">
        <v>7</v>
      </c>
      <c r="N34" s="107">
        <f t="shared" si="5"/>
        <v>0.7</v>
      </c>
      <c r="O34" s="107">
        <f t="shared" si="6"/>
        <v>0.62215007215007212</v>
      </c>
    </row>
    <row r="35" spans="1:15" s="27" customFormat="1" ht="20.100000000000001" customHeight="1">
      <c r="A35" s="32">
        <v>30</v>
      </c>
      <c r="B35" s="47" t="s">
        <v>580</v>
      </c>
      <c r="C35" s="89">
        <v>8</v>
      </c>
      <c r="D35" s="107">
        <f t="shared" si="0"/>
        <v>0.36363636363636365</v>
      </c>
      <c r="E35" s="89">
        <v>9</v>
      </c>
      <c r="F35" s="107">
        <f t="shared" si="1"/>
        <v>0.42857142857142855</v>
      </c>
      <c r="G35" s="89">
        <v>8</v>
      </c>
      <c r="H35" s="107">
        <f t="shared" si="2"/>
        <v>0.36363636363636365</v>
      </c>
      <c r="I35" s="89">
        <v>10</v>
      </c>
      <c r="J35" s="107">
        <f t="shared" si="3"/>
        <v>0.45454545454545453</v>
      </c>
      <c r="K35" s="89">
        <v>6</v>
      </c>
      <c r="L35" s="107">
        <f t="shared" si="4"/>
        <v>0.3</v>
      </c>
      <c r="M35" s="89">
        <v>5</v>
      </c>
      <c r="N35" s="107">
        <f t="shared" si="5"/>
        <v>0.5</v>
      </c>
      <c r="O35" s="107">
        <f t="shared" si="6"/>
        <v>0.40173160173160172</v>
      </c>
    </row>
    <row r="36" spans="1:15" s="27" customFormat="1" ht="20.100000000000001" customHeight="1">
      <c r="A36" s="32">
        <v>31</v>
      </c>
      <c r="B36" s="47" t="s">
        <v>594</v>
      </c>
      <c r="C36" s="89">
        <v>9</v>
      </c>
      <c r="D36" s="107">
        <f t="shared" si="0"/>
        <v>0.40909090909090912</v>
      </c>
      <c r="E36" s="89">
        <v>10</v>
      </c>
      <c r="F36" s="107">
        <f t="shared" si="1"/>
        <v>0.47619047619047616</v>
      </c>
      <c r="G36" s="89">
        <v>9</v>
      </c>
      <c r="H36" s="107">
        <f t="shared" si="2"/>
        <v>0.40909090909090912</v>
      </c>
      <c r="I36" s="89">
        <v>4</v>
      </c>
      <c r="J36" s="107">
        <f t="shared" si="3"/>
        <v>0.18181818181818182</v>
      </c>
      <c r="K36" s="89">
        <v>3</v>
      </c>
      <c r="L36" s="107">
        <f t="shared" si="4"/>
        <v>0.15</v>
      </c>
      <c r="M36" s="89">
        <v>0</v>
      </c>
      <c r="N36" s="107">
        <f t="shared" si="5"/>
        <v>0</v>
      </c>
      <c r="O36" s="107">
        <f t="shared" si="6"/>
        <v>0.27103174603174601</v>
      </c>
    </row>
    <row r="37" spans="1:15" s="27" customFormat="1" ht="20.100000000000001" customHeight="1">
      <c r="A37" s="32">
        <v>32</v>
      </c>
      <c r="B37" s="47" t="s">
        <v>494</v>
      </c>
      <c r="C37" s="89">
        <v>10</v>
      </c>
      <c r="D37" s="107">
        <f t="shared" si="0"/>
        <v>0.45454545454545453</v>
      </c>
      <c r="E37" s="89">
        <v>10</v>
      </c>
      <c r="F37" s="107">
        <f t="shared" si="1"/>
        <v>0.47619047619047616</v>
      </c>
      <c r="G37" s="89">
        <v>11</v>
      </c>
      <c r="H37" s="107">
        <f t="shared" si="2"/>
        <v>0.5</v>
      </c>
      <c r="I37" s="89">
        <v>4</v>
      </c>
      <c r="J37" s="107">
        <f t="shared" si="3"/>
        <v>0.18181818181818182</v>
      </c>
      <c r="K37" s="89">
        <v>3</v>
      </c>
      <c r="L37" s="107">
        <f t="shared" si="4"/>
        <v>0.15</v>
      </c>
      <c r="M37" s="89">
        <v>1</v>
      </c>
      <c r="N37" s="107">
        <f t="shared" si="5"/>
        <v>0.1</v>
      </c>
      <c r="O37" s="107">
        <f t="shared" si="6"/>
        <v>0.31042568542568544</v>
      </c>
    </row>
    <row r="38" spans="1:15" s="27" customFormat="1" ht="20.100000000000001" customHeight="1">
      <c r="A38" s="32">
        <v>33</v>
      </c>
      <c r="B38" s="47" t="s">
        <v>761</v>
      </c>
      <c r="C38" s="89">
        <v>5</v>
      </c>
      <c r="D38" s="107">
        <f t="shared" si="0"/>
        <v>0.22727272727272727</v>
      </c>
      <c r="E38" s="89">
        <v>4</v>
      </c>
      <c r="F38" s="107">
        <f t="shared" si="1"/>
        <v>0.19047619047619047</v>
      </c>
      <c r="G38" s="89">
        <v>5</v>
      </c>
      <c r="H38" s="107">
        <f t="shared" si="2"/>
        <v>0.22727272727272727</v>
      </c>
      <c r="I38" s="89">
        <v>3</v>
      </c>
      <c r="J38" s="107">
        <f t="shared" si="3"/>
        <v>0.13636363636363635</v>
      </c>
      <c r="K38" s="89">
        <v>2</v>
      </c>
      <c r="L38" s="107">
        <f t="shared" si="4"/>
        <v>0.1</v>
      </c>
      <c r="M38" s="89">
        <v>1</v>
      </c>
      <c r="N38" s="107">
        <f t="shared" si="5"/>
        <v>0.1</v>
      </c>
      <c r="O38" s="107">
        <f t="shared" si="6"/>
        <v>0.16356421356421355</v>
      </c>
    </row>
    <row r="39" spans="1:15" s="27" customFormat="1" ht="20.100000000000001" customHeight="1">
      <c r="A39" s="32">
        <v>34</v>
      </c>
      <c r="B39" s="47" t="s">
        <v>551</v>
      </c>
      <c r="C39" s="89">
        <v>16</v>
      </c>
      <c r="D39" s="107">
        <f t="shared" si="0"/>
        <v>0.72727272727272729</v>
      </c>
      <c r="E39" s="89">
        <v>10</v>
      </c>
      <c r="F39" s="107">
        <f t="shared" si="1"/>
        <v>0.47619047619047616</v>
      </c>
      <c r="G39" s="89">
        <v>16</v>
      </c>
      <c r="H39" s="107">
        <f t="shared" si="2"/>
        <v>0.72727272727272729</v>
      </c>
      <c r="I39" s="89">
        <v>13</v>
      </c>
      <c r="J39" s="107">
        <f t="shared" si="3"/>
        <v>0.59090909090909094</v>
      </c>
      <c r="K39" s="89">
        <v>17</v>
      </c>
      <c r="L39" s="107">
        <f t="shared" si="4"/>
        <v>0.85</v>
      </c>
      <c r="M39" s="89">
        <v>8</v>
      </c>
      <c r="N39" s="107">
        <f t="shared" si="5"/>
        <v>0.8</v>
      </c>
      <c r="O39" s="107">
        <f t="shared" si="6"/>
        <v>0.69527417027417027</v>
      </c>
    </row>
    <row r="40" spans="1:15" s="27" customFormat="1" ht="20.100000000000001" customHeight="1">
      <c r="A40" s="32">
        <v>35</v>
      </c>
      <c r="B40" s="47" t="s">
        <v>543</v>
      </c>
      <c r="C40" s="89">
        <v>10</v>
      </c>
      <c r="D40" s="107">
        <f t="shared" si="0"/>
        <v>0.45454545454545453</v>
      </c>
      <c r="E40" s="89">
        <v>9</v>
      </c>
      <c r="F40" s="107">
        <f t="shared" si="1"/>
        <v>0.42857142857142855</v>
      </c>
      <c r="G40" s="89">
        <v>10</v>
      </c>
      <c r="H40" s="107">
        <f t="shared" si="2"/>
        <v>0.45454545454545453</v>
      </c>
      <c r="I40" s="89">
        <v>5</v>
      </c>
      <c r="J40" s="107">
        <f t="shared" si="3"/>
        <v>0.22727272727272727</v>
      </c>
      <c r="K40" s="89">
        <v>6</v>
      </c>
      <c r="L40" s="107">
        <f t="shared" si="4"/>
        <v>0.3</v>
      </c>
      <c r="M40" s="89">
        <v>1</v>
      </c>
      <c r="N40" s="107">
        <f t="shared" si="5"/>
        <v>0.1</v>
      </c>
      <c r="O40" s="107">
        <f t="shared" si="6"/>
        <v>0.3274891774891775</v>
      </c>
    </row>
    <row r="41" spans="1:15" s="27" customFormat="1" ht="20.100000000000001" customHeight="1">
      <c r="A41" s="32">
        <v>36</v>
      </c>
      <c r="B41" s="47" t="s">
        <v>558</v>
      </c>
      <c r="C41" s="89">
        <v>11</v>
      </c>
      <c r="D41" s="107">
        <f t="shared" si="0"/>
        <v>0.5</v>
      </c>
      <c r="E41" s="89">
        <v>10</v>
      </c>
      <c r="F41" s="107">
        <f t="shared" si="1"/>
        <v>0.47619047619047616</v>
      </c>
      <c r="G41" s="89">
        <v>11</v>
      </c>
      <c r="H41" s="107">
        <f t="shared" si="2"/>
        <v>0.5</v>
      </c>
      <c r="I41" s="89">
        <v>9</v>
      </c>
      <c r="J41" s="107">
        <f t="shared" si="3"/>
        <v>0.40909090909090912</v>
      </c>
      <c r="K41" s="89">
        <v>9</v>
      </c>
      <c r="L41" s="107">
        <f t="shared" si="4"/>
        <v>0.45</v>
      </c>
      <c r="M41" s="89">
        <v>0</v>
      </c>
      <c r="N41" s="107">
        <f t="shared" si="5"/>
        <v>0</v>
      </c>
      <c r="O41" s="107">
        <f t="shared" si="6"/>
        <v>0.38921356421356429</v>
      </c>
    </row>
    <row r="42" spans="1:15" s="27" customFormat="1" ht="20.100000000000001" customHeight="1">
      <c r="A42" s="32">
        <v>37</v>
      </c>
      <c r="B42" s="47" t="s">
        <v>546</v>
      </c>
      <c r="C42" s="89">
        <v>10</v>
      </c>
      <c r="D42" s="107">
        <f t="shared" si="0"/>
        <v>0.45454545454545453</v>
      </c>
      <c r="E42" s="89">
        <v>8</v>
      </c>
      <c r="F42" s="107">
        <f t="shared" si="1"/>
        <v>0.38095238095238093</v>
      </c>
      <c r="G42" s="89">
        <v>10</v>
      </c>
      <c r="H42" s="107">
        <f t="shared" si="2"/>
        <v>0.45454545454545453</v>
      </c>
      <c r="I42" s="89">
        <v>9</v>
      </c>
      <c r="J42" s="107">
        <f t="shared" si="3"/>
        <v>0.40909090909090912</v>
      </c>
      <c r="K42" s="89">
        <v>7</v>
      </c>
      <c r="L42" s="107">
        <f t="shared" si="4"/>
        <v>0.35</v>
      </c>
      <c r="M42" s="89">
        <v>6</v>
      </c>
      <c r="N42" s="107">
        <f t="shared" si="5"/>
        <v>0.6</v>
      </c>
      <c r="O42" s="107">
        <f t="shared" si="6"/>
        <v>0.44152236652236659</v>
      </c>
    </row>
    <row r="43" spans="1:15" s="27" customFormat="1" ht="20.100000000000001" customHeight="1">
      <c r="A43" s="32">
        <v>38</v>
      </c>
      <c r="B43" s="47" t="s">
        <v>564</v>
      </c>
      <c r="C43" s="89">
        <v>12</v>
      </c>
      <c r="D43" s="107">
        <f t="shared" si="0"/>
        <v>0.54545454545454541</v>
      </c>
      <c r="E43" s="89">
        <v>10</v>
      </c>
      <c r="F43" s="107">
        <f t="shared" si="1"/>
        <v>0.47619047619047616</v>
      </c>
      <c r="G43" s="89">
        <v>12</v>
      </c>
      <c r="H43" s="107">
        <f t="shared" si="2"/>
        <v>0.54545454545454541</v>
      </c>
      <c r="I43" s="89">
        <v>8</v>
      </c>
      <c r="J43" s="107">
        <f t="shared" si="3"/>
        <v>0.36363636363636365</v>
      </c>
      <c r="K43" s="89">
        <v>5</v>
      </c>
      <c r="L43" s="107">
        <f t="shared" si="4"/>
        <v>0.25</v>
      </c>
      <c r="M43" s="89">
        <v>0</v>
      </c>
      <c r="N43" s="107">
        <f t="shared" si="5"/>
        <v>0</v>
      </c>
      <c r="O43" s="107">
        <f t="shared" si="6"/>
        <v>0.36345598845598848</v>
      </c>
    </row>
    <row r="44" spans="1:15" s="27" customFormat="1" ht="20.100000000000001" customHeight="1">
      <c r="A44" s="32">
        <v>39</v>
      </c>
      <c r="B44" s="47" t="s">
        <v>759</v>
      </c>
      <c r="C44" s="89">
        <v>17</v>
      </c>
      <c r="D44" s="107">
        <f t="shared" si="0"/>
        <v>0.77272727272727271</v>
      </c>
      <c r="E44" s="89">
        <v>17</v>
      </c>
      <c r="F44" s="107">
        <f t="shared" si="1"/>
        <v>0.80952380952380953</v>
      </c>
      <c r="G44" s="89">
        <v>17</v>
      </c>
      <c r="H44" s="107">
        <f t="shared" si="2"/>
        <v>0.77272727272727271</v>
      </c>
      <c r="I44" s="89">
        <v>12</v>
      </c>
      <c r="J44" s="107">
        <f t="shared" si="3"/>
        <v>0.54545454545454541</v>
      </c>
      <c r="K44" s="89">
        <v>13</v>
      </c>
      <c r="L44" s="107">
        <f t="shared" si="4"/>
        <v>0.65</v>
      </c>
      <c r="M44" s="89">
        <v>1</v>
      </c>
      <c r="N44" s="107">
        <f t="shared" si="5"/>
        <v>0.1</v>
      </c>
      <c r="O44" s="107">
        <f t="shared" si="6"/>
        <v>0.60840548340548339</v>
      </c>
    </row>
    <row r="45" spans="1:15" s="27" customFormat="1" ht="20.100000000000001" customHeight="1">
      <c r="A45" s="32">
        <v>40</v>
      </c>
      <c r="B45" s="47" t="s">
        <v>760</v>
      </c>
      <c r="C45" s="89">
        <v>10</v>
      </c>
      <c r="D45" s="107">
        <f t="shared" si="0"/>
        <v>0.45454545454545453</v>
      </c>
      <c r="E45" s="89">
        <v>9</v>
      </c>
      <c r="F45" s="107">
        <f t="shared" si="1"/>
        <v>0.42857142857142855</v>
      </c>
      <c r="G45" s="89">
        <v>10</v>
      </c>
      <c r="H45" s="107">
        <f t="shared" si="2"/>
        <v>0.45454545454545453</v>
      </c>
      <c r="I45" s="89">
        <v>4</v>
      </c>
      <c r="J45" s="107">
        <f t="shared" si="3"/>
        <v>0.18181818181818182</v>
      </c>
      <c r="K45" s="89">
        <v>3</v>
      </c>
      <c r="L45" s="107">
        <f t="shared" si="4"/>
        <v>0.15</v>
      </c>
      <c r="M45" s="89">
        <v>0</v>
      </c>
      <c r="N45" s="107">
        <f t="shared" si="5"/>
        <v>0</v>
      </c>
      <c r="O45" s="107">
        <f t="shared" si="6"/>
        <v>0.27824675324675324</v>
      </c>
    </row>
    <row r="46" spans="1:15" s="27" customFormat="1" ht="20.100000000000001" customHeight="1">
      <c r="A46" s="32">
        <v>41</v>
      </c>
      <c r="B46" s="47" t="s">
        <v>758</v>
      </c>
      <c r="C46" s="89">
        <v>6</v>
      </c>
      <c r="D46" s="107">
        <f t="shared" si="0"/>
        <v>0.27272727272727271</v>
      </c>
      <c r="E46" s="89">
        <v>5</v>
      </c>
      <c r="F46" s="107">
        <f t="shared" si="1"/>
        <v>0.23809523809523808</v>
      </c>
      <c r="G46" s="89">
        <v>6</v>
      </c>
      <c r="H46" s="107">
        <f t="shared" si="2"/>
        <v>0.27272727272727271</v>
      </c>
      <c r="I46" s="89">
        <v>8</v>
      </c>
      <c r="J46" s="107">
        <f t="shared" si="3"/>
        <v>0.36363636363636365</v>
      </c>
      <c r="K46" s="89">
        <v>5</v>
      </c>
      <c r="L46" s="107">
        <f t="shared" si="4"/>
        <v>0.25</v>
      </c>
      <c r="M46" s="89">
        <v>0</v>
      </c>
      <c r="N46" s="107">
        <f t="shared" si="5"/>
        <v>0</v>
      </c>
      <c r="O46" s="107">
        <f t="shared" si="6"/>
        <v>0.23286435786435788</v>
      </c>
    </row>
    <row r="47" spans="1:15" s="27" customFormat="1" ht="20.100000000000001" customHeight="1">
      <c r="A47" s="32">
        <v>42</v>
      </c>
      <c r="B47" s="47" t="s">
        <v>756</v>
      </c>
      <c r="C47" s="89">
        <v>7</v>
      </c>
      <c r="D47" s="107">
        <f t="shared" si="0"/>
        <v>0.31818181818181818</v>
      </c>
      <c r="E47" s="89">
        <v>7</v>
      </c>
      <c r="F47" s="107">
        <f t="shared" si="1"/>
        <v>0.33333333333333331</v>
      </c>
      <c r="G47" s="89">
        <v>7</v>
      </c>
      <c r="H47" s="107">
        <f t="shared" si="2"/>
        <v>0.31818181818181818</v>
      </c>
      <c r="I47" s="89">
        <v>3</v>
      </c>
      <c r="J47" s="107">
        <f t="shared" si="3"/>
        <v>0.13636363636363635</v>
      </c>
      <c r="K47" s="89">
        <v>6</v>
      </c>
      <c r="L47" s="107">
        <f t="shared" si="4"/>
        <v>0.3</v>
      </c>
      <c r="M47" s="89">
        <v>2</v>
      </c>
      <c r="N47" s="107">
        <f t="shared" si="5"/>
        <v>0.2</v>
      </c>
      <c r="O47" s="107">
        <f t="shared" si="6"/>
        <v>0.26767676767676768</v>
      </c>
    </row>
    <row r="48" spans="1:15" s="27" customFormat="1" ht="20.100000000000001" customHeight="1">
      <c r="A48" s="32">
        <v>43</v>
      </c>
      <c r="B48" s="47" t="s">
        <v>755</v>
      </c>
      <c r="C48" s="89">
        <v>8</v>
      </c>
      <c r="D48" s="107">
        <f t="shared" si="0"/>
        <v>0.36363636363636365</v>
      </c>
      <c r="E48" s="89">
        <v>7</v>
      </c>
      <c r="F48" s="107">
        <f t="shared" si="1"/>
        <v>0.33333333333333331</v>
      </c>
      <c r="G48" s="89">
        <v>8</v>
      </c>
      <c r="H48" s="107">
        <f t="shared" si="2"/>
        <v>0.36363636363636365</v>
      </c>
      <c r="I48" s="89">
        <v>4</v>
      </c>
      <c r="J48" s="107">
        <f t="shared" si="3"/>
        <v>0.18181818181818182</v>
      </c>
      <c r="K48" s="89">
        <v>2</v>
      </c>
      <c r="L48" s="107">
        <f t="shared" si="4"/>
        <v>0.1</v>
      </c>
      <c r="M48" s="89">
        <v>0</v>
      </c>
      <c r="N48" s="107">
        <f t="shared" si="5"/>
        <v>0</v>
      </c>
      <c r="O48" s="107">
        <f t="shared" si="6"/>
        <v>0.22373737373737376</v>
      </c>
    </row>
    <row r="49" spans="1:15" s="27" customFormat="1" ht="20.100000000000001" customHeight="1">
      <c r="A49" s="32">
        <v>44</v>
      </c>
      <c r="B49" s="47" t="s">
        <v>757</v>
      </c>
      <c r="C49" s="89">
        <v>6</v>
      </c>
      <c r="D49" s="107">
        <f t="shared" si="0"/>
        <v>0.27272727272727271</v>
      </c>
      <c r="E49" s="89">
        <v>5</v>
      </c>
      <c r="F49" s="107">
        <f t="shared" si="1"/>
        <v>0.23809523809523808</v>
      </c>
      <c r="G49" s="89">
        <v>6</v>
      </c>
      <c r="H49" s="107">
        <f t="shared" si="2"/>
        <v>0.27272727272727271</v>
      </c>
      <c r="I49" s="89">
        <v>3</v>
      </c>
      <c r="J49" s="107">
        <f t="shared" si="3"/>
        <v>0.13636363636363635</v>
      </c>
      <c r="K49" s="89">
        <v>4</v>
      </c>
      <c r="L49" s="107">
        <f t="shared" si="4"/>
        <v>0.2</v>
      </c>
      <c r="M49" s="89">
        <v>1</v>
      </c>
      <c r="N49" s="107">
        <f t="shared" si="5"/>
        <v>0.1</v>
      </c>
      <c r="O49" s="107">
        <f t="shared" si="6"/>
        <v>0.20331890331890334</v>
      </c>
    </row>
    <row r="50" spans="1:15" s="27" customFormat="1" ht="20.100000000000001" customHeight="1">
      <c r="A50" s="32">
        <v>45</v>
      </c>
      <c r="B50" s="47" t="s">
        <v>981</v>
      </c>
      <c r="C50" s="89">
        <v>0</v>
      </c>
      <c r="D50" s="107">
        <f t="shared" si="0"/>
        <v>0</v>
      </c>
      <c r="E50" s="89">
        <v>0</v>
      </c>
      <c r="F50" s="107">
        <f t="shared" si="1"/>
        <v>0</v>
      </c>
      <c r="G50" s="89">
        <v>0</v>
      </c>
      <c r="H50" s="107">
        <f t="shared" si="2"/>
        <v>0</v>
      </c>
      <c r="I50" s="89">
        <v>4</v>
      </c>
      <c r="J50" s="107">
        <f t="shared" si="3"/>
        <v>0.18181818181818182</v>
      </c>
      <c r="K50" s="89">
        <v>1</v>
      </c>
      <c r="L50" s="107">
        <f t="shared" si="4"/>
        <v>0.05</v>
      </c>
      <c r="M50" s="89">
        <v>0</v>
      </c>
      <c r="N50" s="107">
        <f t="shared" si="5"/>
        <v>0</v>
      </c>
      <c r="O50" s="107">
        <f t="shared" si="6"/>
        <v>3.8636363636363635E-2</v>
      </c>
    </row>
    <row r="51" spans="1:15" s="27" customFormat="1" ht="20.100000000000001" customHeight="1">
      <c r="A51" s="32">
        <v>46</v>
      </c>
      <c r="B51" s="47" t="s">
        <v>608</v>
      </c>
      <c r="C51" s="89">
        <v>8</v>
      </c>
      <c r="D51" s="107">
        <f t="shared" si="0"/>
        <v>0.36363636363636365</v>
      </c>
      <c r="E51" s="89">
        <v>9</v>
      </c>
      <c r="F51" s="107">
        <f t="shared" si="1"/>
        <v>0.42857142857142855</v>
      </c>
      <c r="G51" s="89">
        <v>8</v>
      </c>
      <c r="H51" s="107">
        <f t="shared" si="2"/>
        <v>0.36363636363636365</v>
      </c>
      <c r="I51" s="89">
        <v>7</v>
      </c>
      <c r="J51" s="107">
        <f t="shared" si="3"/>
        <v>0.31818181818181818</v>
      </c>
      <c r="K51" s="89">
        <v>6</v>
      </c>
      <c r="L51" s="107">
        <f t="shared" si="4"/>
        <v>0.3</v>
      </c>
      <c r="M51" s="89">
        <v>1</v>
      </c>
      <c r="N51" s="107">
        <f t="shared" si="5"/>
        <v>0.1</v>
      </c>
      <c r="O51" s="107">
        <f t="shared" si="6"/>
        <v>0.31233766233766236</v>
      </c>
    </row>
    <row r="52" spans="1:15" s="27" customFormat="1" ht="20.100000000000001" customHeight="1">
      <c r="A52" s="32">
        <v>47</v>
      </c>
      <c r="B52" s="47" t="s">
        <v>982</v>
      </c>
      <c r="C52" s="89">
        <v>13</v>
      </c>
      <c r="D52" s="107">
        <f t="shared" si="0"/>
        <v>0.59090909090909094</v>
      </c>
      <c r="E52" s="89">
        <v>12</v>
      </c>
      <c r="F52" s="107">
        <f t="shared" si="1"/>
        <v>0.5714285714285714</v>
      </c>
      <c r="G52" s="89">
        <v>13</v>
      </c>
      <c r="H52" s="107">
        <f t="shared" si="2"/>
        <v>0.59090909090909094</v>
      </c>
      <c r="I52" s="89">
        <v>12</v>
      </c>
      <c r="J52" s="107">
        <f t="shared" si="3"/>
        <v>0.54545454545454541</v>
      </c>
      <c r="K52" s="89">
        <v>13</v>
      </c>
      <c r="L52" s="107">
        <f t="shared" si="4"/>
        <v>0.65</v>
      </c>
      <c r="M52" s="89">
        <v>7</v>
      </c>
      <c r="N52" s="107">
        <f t="shared" si="5"/>
        <v>0.7</v>
      </c>
      <c r="O52" s="107">
        <f t="shared" si="6"/>
        <v>0.60811688311688306</v>
      </c>
    </row>
    <row r="53" spans="1:15" s="27" customFormat="1" ht="20.100000000000001" customHeight="1">
      <c r="A53" s="32">
        <v>48</v>
      </c>
      <c r="B53" s="47" t="s">
        <v>983</v>
      </c>
      <c r="C53" s="89">
        <v>11</v>
      </c>
      <c r="D53" s="107">
        <f t="shared" si="0"/>
        <v>0.5</v>
      </c>
      <c r="E53" s="89">
        <v>10</v>
      </c>
      <c r="F53" s="107">
        <f t="shared" si="1"/>
        <v>0.47619047619047616</v>
      </c>
      <c r="G53" s="89">
        <v>11</v>
      </c>
      <c r="H53" s="107">
        <f t="shared" si="2"/>
        <v>0.5</v>
      </c>
      <c r="I53" s="89">
        <v>8</v>
      </c>
      <c r="J53" s="107">
        <f t="shared" si="3"/>
        <v>0.36363636363636365</v>
      </c>
      <c r="K53" s="89">
        <v>8</v>
      </c>
      <c r="L53" s="107">
        <f t="shared" si="4"/>
        <v>0.4</v>
      </c>
      <c r="M53" s="89">
        <v>6</v>
      </c>
      <c r="N53" s="107">
        <f t="shared" si="5"/>
        <v>0.6</v>
      </c>
      <c r="O53" s="107">
        <f t="shared" si="6"/>
        <v>0.47330447330447334</v>
      </c>
    </row>
    <row r="54" spans="1:15" s="27" customFormat="1" ht="20.100000000000001" customHeight="1">
      <c r="A54" s="32">
        <v>49</v>
      </c>
      <c r="B54" s="47" t="s">
        <v>984</v>
      </c>
      <c r="C54" s="89">
        <v>11</v>
      </c>
      <c r="D54" s="107">
        <f t="shared" si="0"/>
        <v>0.5</v>
      </c>
      <c r="E54" s="89">
        <v>12</v>
      </c>
      <c r="F54" s="107">
        <f t="shared" si="1"/>
        <v>0.5714285714285714</v>
      </c>
      <c r="G54" s="89">
        <v>11</v>
      </c>
      <c r="H54" s="107">
        <f t="shared" si="2"/>
        <v>0.5</v>
      </c>
      <c r="I54" s="89">
        <v>7</v>
      </c>
      <c r="J54" s="107">
        <f t="shared" si="3"/>
        <v>0.31818181818181818</v>
      </c>
      <c r="K54" s="89">
        <v>7</v>
      </c>
      <c r="L54" s="107">
        <f t="shared" si="4"/>
        <v>0.35</v>
      </c>
      <c r="M54" s="89">
        <v>0</v>
      </c>
      <c r="N54" s="107">
        <f t="shared" si="5"/>
        <v>0</v>
      </c>
      <c r="O54" s="107">
        <f t="shared" si="6"/>
        <v>0.37326839826839825</v>
      </c>
    </row>
    <row r="55" spans="1:15" s="27" customFormat="1" ht="20.100000000000001" customHeight="1">
      <c r="A55" s="32">
        <v>50</v>
      </c>
      <c r="B55" s="47" t="s">
        <v>985</v>
      </c>
      <c r="C55" s="89">
        <v>16</v>
      </c>
      <c r="D55" s="107">
        <f t="shared" si="0"/>
        <v>0.72727272727272729</v>
      </c>
      <c r="E55" s="89">
        <v>13</v>
      </c>
      <c r="F55" s="107">
        <f t="shared" si="1"/>
        <v>0.61904761904761907</v>
      </c>
      <c r="G55" s="89">
        <v>16</v>
      </c>
      <c r="H55" s="107">
        <f t="shared" si="2"/>
        <v>0.72727272727272729</v>
      </c>
      <c r="I55" s="89">
        <v>9</v>
      </c>
      <c r="J55" s="107">
        <f t="shared" si="3"/>
        <v>0.40909090909090912</v>
      </c>
      <c r="K55" s="89">
        <v>11</v>
      </c>
      <c r="L55" s="107">
        <f t="shared" si="4"/>
        <v>0.55000000000000004</v>
      </c>
      <c r="M55" s="89">
        <v>6</v>
      </c>
      <c r="N55" s="107">
        <f t="shared" si="5"/>
        <v>0.6</v>
      </c>
      <c r="O55" s="107">
        <f t="shared" si="6"/>
        <v>0.60544733044733046</v>
      </c>
    </row>
    <row r="56" spans="1:15" s="27" customFormat="1" ht="20.100000000000001" customHeight="1">
      <c r="A56" s="32">
        <v>51</v>
      </c>
      <c r="B56" s="47" t="s">
        <v>986</v>
      </c>
      <c r="C56" s="89">
        <v>9</v>
      </c>
      <c r="D56" s="107">
        <f t="shared" si="0"/>
        <v>0.40909090909090912</v>
      </c>
      <c r="E56" s="89">
        <v>8</v>
      </c>
      <c r="F56" s="107">
        <f t="shared" si="1"/>
        <v>0.38095238095238093</v>
      </c>
      <c r="G56" s="89">
        <v>9</v>
      </c>
      <c r="H56" s="107">
        <f t="shared" si="2"/>
        <v>0.40909090909090912</v>
      </c>
      <c r="I56" s="89">
        <v>9</v>
      </c>
      <c r="J56" s="107">
        <f t="shared" si="3"/>
        <v>0.40909090909090912</v>
      </c>
      <c r="K56" s="89">
        <v>6</v>
      </c>
      <c r="L56" s="107">
        <f t="shared" si="4"/>
        <v>0.3</v>
      </c>
      <c r="M56" s="89">
        <v>1</v>
      </c>
      <c r="N56" s="107">
        <f t="shared" si="5"/>
        <v>0.1</v>
      </c>
      <c r="O56" s="107">
        <f t="shared" si="6"/>
        <v>0.33470418470418473</v>
      </c>
    </row>
    <row r="57" spans="1:15" s="27" customFormat="1" ht="20.100000000000001" customHeight="1">
      <c r="A57" s="32">
        <v>52</v>
      </c>
      <c r="B57" s="47" t="s">
        <v>987</v>
      </c>
      <c r="C57" s="89">
        <v>5</v>
      </c>
      <c r="D57" s="107">
        <f t="shared" si="0"/>
        <v>0.22727272727272727</v>
      </c>
      <c r="E57" s="89">
        <v>3</v>
      </c>
      <c r="F57" s="107">
        <f t="shared" si="1"/>
        <v>0.14285714285714285</v>
      </c>
      <c r="G57" s="89">
        <v>5</v>
      </c>
      <c r="H57" s="107">
        <f t="shared" si="2"/>
        <v>0.22727272727272727</v>
      </c>
      <c r="I57" s="89">
        <v>1</v>
      </c>
      <c r="J57" s="107">
        <f t="shared" si="3"/>
        <v>4.5454545454545456E-2</v>
      </c>
      <c r="K57" s="89">
        <v>0</v>
      </c>
      <c r="L57" s="107">
        <f t="shared" si="4"/>
        <v>0</v>
      </c>
      <c r="M57" s="89">
        <v>0</v>
      </c>
      <c r="N57" s="107">
        <f t="shared" si="5"/>
        <v>0</v>
      </c>
      <c r="O57" s="107">
        <f t="shared" si="6"/>
        <v>0.10714285714285714</v>
      </c>
    </row>
    <row r="58" spans="1:15" ht="24.95" customHeight="1">
      <c r="B58" s="110" t="s">
        <v>1071</v>
      </c>
    </row>
  </sheetData>
  <mergeCells count="7">
    <mergeCell ref="K2:L2"/>
    <mergeCell ref="M2:N2"/>
    <mergeCell ref="A1:N1"/>
    <mergeCell ref="C2:D2"/>
    <mergeCell ref="E2:F2"/>
    <mergeCell ref="G2:H2"/>
    <mergeCell ref="I2:J2"/>
  </mergeCells>
  <pageMargins left="0.2" right="0.2" top="0.25" bottom="0.25" header="0.3" footer="0.3"/>
  <pageSetup paperSize="9" scale="6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2"/>
  <sheetViews>
    <sheetView topLeftCell="A25" workbookViewId="0">
      <selection activeCell="B32" sqref="B32"/>
    </sheetView>
  </sheetViews>
  <sheetFormatPr defaultRowHeight="24.95" customHeight="1"/>
  <cols>
    <col min="1" max="1" width="6.140625" style="1" bestFit="1" customWidth="1"/>
    <col min="2" max="2" width="24" style="9" bestFit="1" customWidth="1"/>
    <col min="4" max="4" width="9.140625" style="116"/>
    <col min="6" max="6" width="9.140625" style="116"/>
    <col min="8" max="8" width="9.140625" style="116"/>
    <col min="10" max="10" width="9.140625" style="116"/>
    <col min="12" max="13" width="9.140625" style="116"/>
  </cols>
  <sheetData>
    <row r="1" spans="1:13" ht="24.95" customHeight="1">
      <c r="A1" s="135" t="s">
        <v>769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27" customFormat="1" ht="39.75" customHeight="1">
      <c r="A2" s="77"/>
      <c r="B2" s="78" t="s">
        <v>407</v>
      </c>
      <c r="C2" s="132" t="s">
        <v>437</v>
      </c>
      <c r="D2" s="132"/>
      <c r="E2" s="132" t="s">
        <v>438</v>
      </c>
      <c r="F2" s="132"/>
      <c r="G2" s="132" t="s">
        <v>436</v>
      </c>
      <c r="H2" s="132"/>
      <c r="I2" s="132" t="s">
        <v>439</v>
      </c>
      <c r="J2" s="132"/>
      <c r="K2" s="133" t="s">
        <v>1061</v>
      </c>
      <c r="L2" s="134"/>
      <c r="M2" s="79"/>
    </row>
    <row r="3" spans="1:13" s="9" customFormat="1" ht="24.95" customHeight="1">
      <c r="A3" s="63"/>
      <c r="B3" s="6" t="s">
        <v>1040</v>
      </c>
      <c r="C3" s="64" t="s">
        <v>1049</v>
      </c>
      <c r="D3" s="66" t="s">
        <v>1041</v>
      </c>
      <c r="E3" s="64" t="s">
        <v>1049</v>
      </c>
      <c r="F3" s="66" t="s">
        <v>1041</v>
      </c>
      <c r="G3" s="64" t="s">
        <v>1049</v>
      </c>
      <c r="H3" s="66" t="s">
        <v>1041</v>
      </c>
      <c r="I3" s="64" t="s">
        <v>1049</v>
      </c>
      <c r="J3" s="66" t="s">
        <v>1041</v>
      </c>
      <c r="K3" s="64" t="s">
        <v>1049</v>
      </c>
      <c r="L3" s="67" t="s">
        <v>1041</v>
      </c>
      <c r="M3" s="65"/>
    </row>
    <row r="4" spans="1:13" s="27" customFormat="1" ht="24.95" customHeight="1">
      <c r="A4" s="80"/>
      <c r="B4" s="81" t="s">
        <v>1042</v>
      </c>
      <c r="C4" s="82">
        <v>21</v>
      </c>
      <c r="D4" s="83"/>
      <c r="E4" s="82">
        <v>25</v>
      </c>
      <c r="F4" s="83"/>
      <c r="G4" s="82">
        <v>26</v>
      </c>
      <c r="H4" s="83"/>
      <c r="I4" s="82">
        <v>19</v>
      </c>
      <c r="J4" s="84"/>
      <c r="K4" s="82">
        <v>19</v>
      </c>
      <c r="L4" s="85"/>
      <c r="M4" s="52" t="s">
        <v>1043</v>
      </c>
    </row>
    <row r="5" spans="1:13" s="22" customFormat="1" ht="24.75" customHeight="1">
      <c r="A5" s="19" t="s">
        <v>764</v>
      </c>
      <c r="B5" s="81" t="s">
        <v>475</v>
      </c>
      <c r="C5" s="91"/>
      <c r="D5" s="114"/>
      <c r="E5" s="91"/>
      <c r="F5" s="114"/>
      <c r="G5" s="91"/>
      <c r="H5" s="114"/>
      <c r="I5" s="91"/>
      <c r="J5" s="114"/>
      <c r="K5" s="91"/>
      <c r="L5" s="114"/>
      <c r="M5" s="114"/>
    </row>
    <row r="6" spans="1:13" s="22" customFormat="1" ht="24.95" customHeight="1">
      <c r="A6" s="19">
        <v>1</v>
      </c>
      <c r="B6" s="20" t="s">
        <v>194</v>
      </c>
      <c r="C6" s="91">
        <v>12</v>
      </c>
      <c r="D6" s="114">
        <f>C6/21</f>
        <v>0.5714285714285714</v>
      </c>
      <c r="E6" s="91">
        <v>15</v>
      </c>
      <c r="F6" s="114">
        <f>E6/25</f>
        <v>0.6</v>
      </c>
      <c r="G6" s="91">
        <v>15</v>
      </c>
      <c r="H6" s="114">
        <f>G6/26</f>
        <v>0.57692307692307687</v>
      </c>
      <c r="I6" s="91">
        <v>7</v>
      </c>
      <c r="J6" s="114">
        <f>I6/19</f>
        <v>0.36842105263157893</v>
      </c>
      <c r="K6" s="91">
        <v>7</v>
      </c>
      <c r="L6" s="114">
        <f>K6/19</f>
        <v>0.36842105263157893</v>
      </c>
      <c r="M6" s="114">
        <f>(D6+F6+H6+J6+L6)/5</f>
        <v>0.49703875072296116</v>
      </c>
    </row>
    <row r="7" spans="1:13" s="22" customFormat="1" ht="24.95" customHeight="1">
      <c r="A7" s="19">
        <v>2</v>
      </c>
      <c r="B7" s="20" t="s">
        <v>195</v>
      </c>
      <c r="C7" s="91">
        <v>6</v>
      </c>
      <c r="D7" s="114">
        <f t="shared" ref="D7:D31" si="0">C7/21</f>
        <v>0.2857142857142857</v>
      </c>
      <c r="E7" s="91">
        <v>9</v>
      </c>
      <c r="F7" s="114">
        <f t="shared" ref="F7:F31" si="1">E7/25</f>
        <v>0.36</v>
      </c>
      <c r="G7" s="91">
        <v>9</v>
      </c>
      <c r="H7" s="114">
        <f t="shared" ref="H7:H31" si="2">G7/26</f>
        <v>0.34615384615384615</v>
      </c>
      <c r="I7" s="91">
        <v>3</v>
      </c>
      <c r="J7" s="114">
        <f t="shared" ref="J7:J31" si="3">I7/19</f>
        <v>0.15789473684210525</v>
      </c>
      <c r="K7" s="91">
        <v>3</v>
      </c>
      <c r="L7" s="114">
        <f t="shared" ref="L7:L31" si="4">K7/19</f>
        <v>0.15789473684210525</v>
      </c>
      <c r="M7" s="114">
        <f t="shared" ref="M7:M31" si="5">(D7+F7+H7+J7+L7)/5</f>
        <v>0.26153152111046846</v>
      </c>
    </row>
    <row r="8" spans="1:13" s="22" customFormat="1" ht="24.95" customHeight="1">
      <c r="A8" s="19">
        <v>3</v>
      </c>
      <c r="B8" s="20" t="s">
        <v>196</v>
      </c>
      <c r="C8" s="91">
        <v>7</v>
      </c>
      <c r="D8" s="114">
        <f t="shared" si="0"/>
        <v>0.33333333333333331</v>
      </c>
      <c r="E8" s="91">
        <v>9</v>
      </c>
      <c r="F8" s="114">
        <f t="shared" si="1"/>
        <v>0.36</v>
      </c>
      <c r="G8" s="91">
        <v>9</v>
      </c>
      <c r="H8" s="114">
        <f t="shared" si="2"/>
        <v>0.34615384615384615</v>
      </c>
      <c r="I8" s="91">
        <v>5</v>
      </c>
      <c r="J8" s="114">
        <f t="shared" si="3"/>
        <v>0.26315789473684209</v>
      </c>
      <c r="K8" s="91">
        <v>5</v>
      </c>
      <c r="L8" s="114">
        <f t="shared" si="4"/>
        <v>0.26315789473684209</v>
      </c>
      <c r="M8" s="114">
        <f t="shared" si="5"/>
        <v>0.31316059379217276</v>
      </c>
    </row>
    <row r="9" spans="1:13" s="22" customFormat="1" ht="24.95" customHeight="1">
      <c r="A9" s="19">
        <v>4</v>
      </c>
      <c r="B9" s="20" t="s">
        <v>197</v>
      </c>
      <c r="C9" s="91">
        <v>8</v>
      </c>
      <c r="D9" s="114">
        <f t="shared" si="0"/>
        <v>0.38095238095238093</v>
      </c>
      <c r="E9" s="91">
        <v>11</v>
      </c>
      <c r="F9" s="114">
        <f t="shared" si="1"/>
        <v>0.44</v>
      </c>
      <c r="G9" s="91">
        <v>11</v>
      </c>
      <c r="H9" s="114">
        <f t="shared" si="2"/>
        <v>0.42307692307692307</v>
      </c>
      <c r="I9" s="91">
        <v>2</v>
      </c>
      <c r="J9" s="114">
        <f t="shared" si="3"/>
        <v>0.10526315789473684</v>
      </c>
      <c r="K9" s="91">
        <v>2</v>
      </c>
      <c r="L9" s="114">
        <f t="shared" si="4"/>
        <v>0.10526315789473684</v>
      </c>
      <c r="M9" s="114">
        <f t="shared" si="5"/>
        <v>0.29091112396375551</v>
      </c>
    </row>
    <row r="10" spans="1:13" s="22" customFormat="1" ht="24.95" customHeight="1">
      <c r="A10" s="19">
        <v>5</v>
      </c>
      <c r="B10" s="20" t="s">
        <v>198</v>
      </c>
      <c r="C10" s="91">
        <v>2</v>
      </c>
      <c r="D10" s="114">
        <f t="shared" si="0"/>
        <v>9.5238095238095233E-2</v>
      </c>
      <c r="E10" s="91">
        <v>2</v>
      </c>
      <c r="F10" s="114">
        <f t="shared" si="1"/>
        <v>0.08</v>
      </c>
      <c r="G10" s="91">
        <v>2</v>
      </c>
      <c r="H10" s="114">
        <f t="shared" si="2"/>
        <v>7.6923076923076927E-2</v>
      </c>
      <c r="I10" s="91">
        <v>1</v>
      </c>
      <c r="J10" s="114">
        <f t="shared" si="3"/>
        <v>5.2631578947368418E-2</v>
      </c>
      <c r="K10" s="91">
        <v>1</v>
      </c>
      <c r="L10" s="114">
        <f t="shared" si="4"/>
        <v>5.2631578947368418E-2</v>
      </c>
      <c r="M10" s="114">
        <f t="shared" si="5"/>
        <v>7.14848660111818E-2</v>
      </c>
    </row>
    <row r="11" spans="1:13" s="22" customFormat="1" ht="24.95" customHeight="1">
      <c r="A11" s="19">
        <v>6</v>
      </c>
      <c r="B11" s="20" t="s">
        <v>199</v>
      </c>
      <c r="C11" s="91">
        <v>13</v>
      </c>
      <c r="D11" s="114">
        <f t="shared" si="0"/>
        <v>0.61904761904761907</v>
      </c>
      <c r="E11" s="91">
        <v>13</v>
      </c>
      <c r="F11" s="114">
        <f t="shared" si="1"/>
        <v>0.52</v>
      </c>
      <c r="G11" s="91">
        <v>13</v>
      </c>
      <c r="H11" s="114">
        <f t="shared" si="2"/>
        <v>0.5</v>
      </c>
      <c r="I11" s="91">
        <v>14</v>
      </c>
      <c r="J11" s="114">
        <f t="shared" si="3"/>
        <v>0.73684210526315785</v>
      </c>
      <c r="K11" s="91">
        <v>14</v>
      </c>
      <c r="L11" s="114">
        <f t="shared" si="4"/>
        <v>0.73684210526315785</v>
      </c>
      <c r="M11" s="114">
        <f t="shared" si="5"/>
        <v>0.62254636591478696</v>
      </c>
    </row>
    <row r="12" spans="1:13" s="22" customFormat="1" ht="24.95" customHeight="1">
      <c r="A12" s="19">
        <v>7</v>
      </c>
      <c r="B12" s="20" t="s">
        <v>200</v>
      </c>
      <c r="C12" s="91">
        <v>15</v>
      </c>
      <c r="D12" s="114">
        <f t="shared" si="0"/>
        <v>0.7142857142857143</v>
      </c>
      <c r="E12" s="91">
        <v>17</v>
      </c>
      <c r="F12" s="114">
        <f t="shared" si="1"/>
        <v>0.68</v>
      </c>
      <c r="G12" s="91">
        <v>17</v>
      </c>
      <c r="H12" s="114">
        <f t="shared" si="2"/>
        <v>0.65384615384615385</v>
      </c>
      <c r="I12" s="91">
        <v>8</v>
      </c>
      <c r="J12" s="114">
        <f t="shared" si="3"/>
        <v>0.42105263157894735</v>
      </c>
      <c r="K12" s="91">
        <v>8</v>
      </c>
      <c r="L12" s="114">
        <f t="shared" si="4"/>
        <v>0.42105263157894735</v>
      </c>
      <c r="M12" s="114">
        <f t="shared" si="5"/>
        <v>0.57804742625795258</v>
      </c>
    </row>
    <row r="13" spans="1:13" s="22" customFormat="1" ht="24.95" customHeight="1">
      <c r="A13" s="19">
        <v>8</v>
      </c>
      <c r="B13" s="20" t="s">
        <v>201</v>
      </c>
      <c r="C13" s="91">
        <v>15</v>
      </c>
      <c r="D13" s="114">
        <f t="shared" si="0"/>
        <v>0.7142857142857143</v>
      </c>
      <c r="E13" s="91">
        <v>20</v>
      </c>
      <c r="F13" s="114">
        <f t="shared" si="1"/>
        <v>0.8</v>
      </c>
      <c r="G13" s="91">
        <v>20</v>
      </c>
      <c r="H13" s="114">
        <f t="shared" si="2"/>
        <v>0.76923076923076927</v>
      </c>
      <c r="I13" s="91">
        <v>16</v>
      </c>
      <c r="J13" s="114">
        <f t="shared" si="3"/>
        <v>0.84210526315789469</v>
      </c>
      <c r="K13" s="91">
        <v>16</v>
      </c>
      <c r="L13" s="114">
        <f t="shared" si="4"/>
        <v>0.84210526315789469</v>
      </c>
      <c r="M13" s="114">
        <f t="shared" si="5"/>
        <v>0.79354540196645451</v>
      </c>
    </row>
    <row r="14" spans="1:13" s="22" customFormat="1" ht="24.95" customHeight="1">
      <c r="A14" s="19">
        <v>9</v>
      </c>
      <c r="B14" s="20" t="s">
        <v>202</v>
      </c>
      <c r="C14" s="91">
        <v>15</v>
      </c>
      <c r="D14" s="114">
        <f t="shared" si="0"/>
        <v>0.7142857142857143</v>
      </c>
      <c r="E14" s="91">
        <v>18</v>
      </c>
      <c r="F14" s="114">
        <f t="shared" si="1"/>
        <v>0.72</v>
      </c>
      <c r="G14" s="91">
        <v>18</v>
      </c>
      <c r="H14" s="114">
        <f t="shared" si="2"/>
        <v>0.69230769230769229</v>
      </c>
      <c r="I14" s="91">
        <v>14</v>
      </c>
      <c r="J14" s="114">
        <f t="shared" si="3"/>
        <v>0.73684210526315785</v>
      </c>
      <c r="K14" s="91">
        <v>14</v>
      </c>
      <c r="L14" s="114">
        <f t="shared" si="4"/>
        <v>0.73684210526315785</v>
      </c>
      <c r="M14" s="114">
        <f t="shared" si="5"/>
        <v>0.72005552342394452</v>
      </c>
    </row>
    <row r="15" spans="1:13" s="22" customFormat="1" ht="24.95" customHeight="1">
      <c r="A15" s="19">
        <v>10</v>
      </c>
      <c r="B15" s="20" t="s">
        <v>203</v>
      </c>
      <c r="C15" s="91">
        <v>10</v>
      </c>
      <c r="D15" s="114">
        <f t="shared" si="0"/>
        <v>0.47619047619047616</v>
      </c>
      <c r="E15" s="91">
        <v>14</v>
      </c>
      <c r="F15" s="114">
        <f t="shared" si="1"/>
        <v>0.56000000000000005</v>
      </c>
      <c r="G15" s="91">
        <v>14</v>
      </c>
      <c r="H15" s="114">
        <f t="shared" si="2"/>
        <v>0.53846153846153844</v>
      </c>
      <c r="I15" s="91">
        <v>9</v>
      </c>
      <c r="J15" s="114">
        <f t="shared" si="3"/>
        <v>0.47368421052631576</v>
      </c>
      <c r="K15" s="91">
        <v>9</v>
      </c>
      <c r="L15" s="114">
        <f t="shared" si="4"/>
        <v>0.47368421052631576</v>
      </c>
      <c r="M15" s="114">
        <f t="shared" si="5"/>
        <v>0.50440408714092932</v>
      </c>
    </row>
    <row r="16" spans="1:13" s="22" customFormat="1" ht="24.95" customHeight="1">
      <c r="A16" s="19">
        <v>11</v>
      </c>
      <c r="B16" s="20" t="s">
        <v>204</v>
      </c>
      <c r="C16" s="91">
        <v>7</v>
      </c>
      <c r="D16" s="114">
        <f t="shared" si="0"/>
        <v>0.33333333333333331</v>
      </c>
      <c r="E16" s="91">
        <v>14</v>
      </c>
      <c r="F16" s="114">
        <f t="shared" si="1"/>
        <v>0.56000000000000005</v>
      </c>
      <c r="G16" s="91">
        <v>13</v>
      </c>
      <c r="H16" s="114">
        <f t="shared" si="2"/>
        <v>0.5</v>
      </c>
      <c r="I16" s="91">
        <v>9</v>
      </c>
      <c r="J16" s="114">
        <f t="shared" si="3"/>
        <v>0.47368421052631576</v>
      </c>
      <c r="K16" s="91">
        <v>9</v>
      </c>
      <c r="L16" s="114">
        <f t="shared" si="4"/>
        <v>0.47368421052631576</v>
      </c>
      <c r="M16" s="114">
        <f t="shared" si="5"/>
        <v>0.46814035087719297</v>
      </c>
    </row>
    <row r="17" spans="1:13" s="22" customFormat="1" ht="24.95" customHeight="1">
      <c r="A17" s="19">
        <v>12</v>
      </c>
      <c r="B17" s="20" t="s">
        <v>205</v>
      </c>
      <c r="C17" s="91">
        <v>7</v>
      </c>
      <c r="D17" s="114">
        <f t="shared" si="0"/>
        <v>0.33333333333333331</v>
      </c>
      <c r="E17" s="91">
        <v>13</v>
      </c>
      <c r="F17" s="114">
        <f t="shared" si="1"/>
        <v>0.52</v>
      </c>
      <c r="G17" s="91">
        <v>10</v>
      </c>
      <c r="H17" s="114">
        <f t="shared" si="2"/>
        <v>0.38461538461538464</v>
      </c>
      <c r="I17" s="91">
        <v>8</v>
      </c>
      <c r="J17" s="114">
        <f t="shared" si="3"/>
        <v>0.42105263157894735</v>
      </c>
      <c r="K17" s="91">
        <v>8</v>
      </c>
      <c r="L17" s="114">
        <f t="shared" si="4"/>
        <v>0.42105263157894735</v>
      </c>
      <c r="M17" s="114">
        <f t="shared" si="5"/>
        <v>0.41601079622132248</v>
      </c>
    </row>
    <row r="18" spans="1:13" s="22" customFormat="1" ht="24.95" customHeight="1">
      <c r="A18" s="19">
        <v>13</v>
      </c>
      <c r="B18" s="20" t="s">
        <v>206</v>
      </c>
      <c r="C18" s="91">
        <v>15</v>
      </c>
      <c r="D18" s="114">
        <f t="shared" si="0"/>
        <v>0.7142857142857143</v>
      </c>
      <c r="E18" s="91">
        <v>16</v>
      </c>
      <c r="F18" s="114">
        <f t="shared" si="1"/>
        <v>0.64</v>
      </c>
      <c r="G18" s="91">
        <v>16</v>
      </c>
      <c r="H18" s="114">
        <f t="shared" si="2"/>
        <v>0.61538461538461542</v>
      </c>
      <c r="I18" s="91">
        <v>8</v>
      </c>
      <c r="J18" s="114">
        <f t="shared" si="3"/>
        <v>0.42105263157894735</v>
      </c>
      <c r="K18" s="91">
        <v>8</v>
      </c>
      <c r="L18" s="114">
        <f t="shared" si="4"/>
        <v>0.42105263157894735</v>
      </c>
      <c r="M18" s="114">
        <f t="shared" si="5"/>
        <v>0.5623551185656448</v>
      </c>
    </row>
    <row r="19" spans="1:13" s="22" customFormat="1" ht="24.95" customHeight="1">
      <c r="A19" s="19">
        <v>14</v>
      </c>
      <c r="B19" s="20" t="s">
        <v>207</v>
      </c>
      <c r="C19" s="91">
        <v>12</v>
      </c>
      <c r="D19" s="114">
        <f t="shared" si="0"/>
        <v>0.5714285714285714</v>
      </c>
      <c r="E19" s="91">
        <v>16</v>
      </c>
      <c r="F19" s="114">
        <f t="shared" si="1"/>
        <v>0.64</v>
      </c>
      <c r="G19" s="91">
        <v>19</v>
      </c>
      <c r="H19" s="114">
        <f t="shared" si="2"/>
        <v>0.73076923076923073</v>
      </c>
      <c r="I19" s="91">
        <v>6</v>
      </c>
      <c r="J19" s="114">
        <f t="shared" si="3"/>
        <v>0.31578947368421051</v>
      </c>
      <c r="K19" s="91">
        <v>6</v>
      </c>
      <c r="L19" s="114">
        <f t="shared" si="4"/>
        <v>0.31578947368421051</v>
      </c>
      <c r="M19" s="114">
        <f t="shared" si="5"/>
        <v>0.51475534991324468</v>
      </c>
    </row>
    <row r="20" spans="1:13" s="22" customFormat="1" ht="24.95" customHeight="1">
      <c r="A20" s="19">
        <v>15</v>
      </c>
      <c r="B20" s="20" t="s">
        <v>208</v>
      </c>
      <c r="C20" s="91">
        <v>7</v>
      </c>
      <c r="D20" s="114">
        <f t="shared" si="0"/>
        <v>0.33333333333333331</v>
      </c>
      <c r="E20" s="91">
        <v>9</v>
      </c>
      <c r="F20" s="114">
        <f t="shared" si="1"/>
        <v>0.36</v>
      </c>
      <c r="G20" s="91">
        <v>9</v>
      </c>
      <c r="H20" s="114">
        <f t="shared" si="2"/>
        <v>0.34615384615384615</v>
      </c>
      <c r="I20" s="91">
        <v>8</v>
      </c>
      <c r="J20" s="114">
        <f t="shared" si="3"/>
        <v>0.42105263157894735</v>
      </c>
      <c r="K20" s="91">
        <v>8</v>
      </c>
      <c r="L20" s="114">
        <f t="shared" si="4"/>
        <v>0.42105263157894735</v>
      </c>
      <c r="M20" s="114">
        <f t="shared" si="5"/>
        <v>0.37631848852901484</v>
      </c>
    </row>
    <row r="21" spans="1:13" s="22" customFormat="1" ht="24.95" customHeight="1">
      <c r="A21" s="19">
        <v>16</v>
      </c>
      <c r="B21" s="20" t="s">
        <v>209</v>
      </c>
      <c r="C21" s="91">
        <v>15</v>
      </c>
      <c r="D21" s="114">
        <f t="shared" si="0"/>
        <v>0.7142857142857143</v>
      </c>
      <c r="E21" s="91">
        <v>14</v>
      </c>
      <c r="F21" s="114">
        <f t="shared" si="1"/>
        <v>0.56000000000000005</v>
      </c>
      <c r="G21" s="91">
        <v>14</v>
      </c>
      <c r="H21" s="114">
        <f t="shared" si="2"/>
        <v>0.53846153846153844</v>
      </c>
      <c r="I21" s="91">
        <v>14</v>
      </c>
      <c r="J21" s="114">
        <f t="shared" si="3"/>
        <v>0.73684210526315785</v>
      </c>
      <c r="K21" s="91">
        <v>14</v>
      </c>
      <c r="L21" s="114">
        <f t="shared" si="4"/>
        <v>0.73684210526315785</v>
      </c>
      <c r="M21" s="114">
        <f t="shared" si="5"/>
        <v>0.65728629265471372</v>
      </c>
    </row>
    <row r="22" spans="1:13" s="22" customFormat="1" ht="24.95" customHeight="1">
      <c r="A22" s="19">
        <v>17</v>
      </c>
      <c r="B22" s="20" t="s">
        <v>210</v>
      </c>
      <c r="C22" s="91">
        <v>10</v>
      </c>
      <c r="D22" s="114">
        <f t="shared" si="0"/>
        <v>0.47619047619047616</v>
      </c>
      <c r="E22" s="91">
        <v>13</v>
      </c>
      <c r="F22" s="114">
        <f t="shared" si="1"/>
        <v>0.52</v>
      </c>
      <c r="G22" s="91">
        <v>14</v>
      </c>
      <c r="H22" s="114">
        <f t="shared" si="2"/>
        <v>0.53846153846153844</v>
      </c>
      <c r="I22" s="91">
        <v>9</v>
      </c>
      <c r="J22" s="114">
        <f t="shared" si="3"/>
        <v>0.47368421052631576</v>
      </c>
      <c r="K22" s="91">
        <v>9</v>
      </c>
      <c r="L22" s="114">
        <f t="shared" si="4"/>
        <v>0.47368421052631576</v>
      </c>
      <c r="M22" s="114">
        <f t="shared" si="5"/>
        <v>0.49640408714092932</v>
      </c>
    </row>
    <row r="23" spans="1:13" s="22" customFormat="1" ht="24.95" customHeight="1">
      <c r="A23" s="19">
        <v>18</v>
      </c>
      <c r="B23" s="37" t="s">
        <v>211</v>
      </c>
      <c r="C23" s="91">
        <v>9</v>
      </c>
      <c r="D23" s="114">
        <f t="shared" si="0"/>
        <v>0.42857142857142855</v>
      </c>
      <c r="E23" s="91">
        <v>15</v>
      </c>
      <c r="F23" s="114">
        <f t="shared" si="1"/>
        <v>0.6</v>
      </c>
      <c r="G23" s="91">
        <v>15</v>
      </c>
      <c r="H23" s="114">
        <f t="shared" si="2"/>
        <v>0.57692307692307687</v>
      </c>
      <c r="I23" s="91">
        <v>9</v>
      </c>
      <c r="J23" s="114">
        <f t="shared" si="3"/>
        <v>0.47368421052631576</v>
      </c>
      <c r="K23" s="91">
        <v>9</v>
      </c>
      <c r="L23" s="114">
        <f t="shared" si="4"/>
        <v>0.47368421052631576</v>
      </c>
      <c r="M23" s="114">
        <f t="shared" si="5"/>
        <v>0.5105725853094274</v>
      </c>
    </row>
    <row r="24" spans="1:13" s="22" customFormat="1" ht="24.95" customHeight="1">
      <c r="A24" s="19">
        <v>19</v>
      </c>
      <c r="B24" s="20" t="s">
        <v>213</v>
      </c>
      <c r="C24" s="91">
        <v>8</v>
      </c>
      <c r="D24" s="114">
        <f t="shared" si="0"/>
        <v>0.38095238095238093</v>
      </c>
      <c r="E24" s="91">
        <v>12</v>
      </c>
      <c r="F24" s="114">
        <f t="shared" si="1"/>
        <v>0.48</v>
      </c>
      <c r="G24" s="91">
        <v>16</v>
      </c>
      <c r="H24" s="114">
        <f t="shared" si="2"/>
        <v>0.61538461538461542</v>
      </c>
      <c r="I24" s="91">
        <v>9</v>
      </c>
      <c r="J24" s="114">
        <f t="shared" si="3"/>
        <v>0.47368421052631576</v>
      </c>
      <c r="K24" s="91">
        <v>9</v>
      </c>
      <c r="L24" s="114">
        <f t="shared" si="4"/>
        <v>0.47368421052631576</v>
      </c>
      <c r="M24" s="114">
        <f t="shared" si="5"/>
        <v>0.48474108347792555</v>
      </c>
    </row>
    <row r="25" spans="1:13" s="22" customFormat="1" ht="24.95" customHeight="1">
      <c r="A25" s="19">
        <v>20</v>
      </c>
      <c r="B25" s="20" t="s">
        <v>214</v>
      </c>
      <c r="C25" s="91">
        <v>8</v>
      </c>
      <c r="D25" s="114">
        <f t="shared" si="0"/>
        <v>0.38095238095238093</v>
      </c>
      <c r="E25" s="91">
        <v>9</v>
      </c>
      <c r="F25" s="114">
        <f t="shared" si="1"/>
        <v>0.36</v>
      </c>
      <c r="G25" s="91">
        <v>12</v>
      </c>
      <c r="H25" s="114">
        <f t="shared" si="2"/>
        <v>0.46153846153846156</v>
      </c>
      <c r="I25" s="91">
        <v>9</v>
      </c>
      <c r="J25" s="114">
        <f t="shared" si="3"/>
        <v>0.47368421052631576</v>
      </c>
      <c r="K25" s="91">
        <v>9</v>
      </c>
      <c r="L25" s="114">
        <f t="shared" si="4"/>
        <v>0.47368421052631576</v>
      </c>
      <c r="M25" s="114">
        <f t="shared" si="5"/>
        <v>0.42997185270869476</v>
      </c>
    </row>
    <row r="26" spans="1:13" s="22" customFormat="1" ht="24.95" customHeight="1">
      <c r="A26" s="19">
        <v>21</v>
      </c>
      <c r="B26" s="20" t="s">
        <v>215</v>
      </c>
      <c r="C26" s="91">
        <v>14</v>
      </c>
      <c r="D26" s="114">
        <f t="shared" si="0"/>
        <v>0.66666666666666663</v>
      </c>
      <c r="E26" s="91">
        <v>13</v>
      </c>
      <c r="F26" s="114">
        <f t="shared" si="1"/>
        <v>0.52</v>
      </c>
      <c r="G26" s="91">
        <v>19</v>
      </c>
      <c r="H26" s="114">
        <f t="shared" si="2"/>
        <v>0.73076923076923073</v>
      </c>
      <c r="I26" s="91">
        <v>10</v>
      </c>
      <c r="J26" s="114">
        <f t="shared" si="3"/>
        <v>0.52631578947368418</v>
      </c>
      <c r="K26" s="91">
        <v>10</v>
      </c>
      <c r="L26" s="114">
        <f t="shared" si="4"/>
        <v>0.52631578947368418</v>
      </c>
      <c r="M26" s="114">
        <f t="shared" si="5"/>
        <v>0.59401349527665315</v>
      </c>
    </row>
    <row r="27" spans="1:13" s="22" customFormat="1" ht="24.95" customHeight="1">
      <c r="A27" s="19">
        <v>22</v>
      </c>
      <c r="B27" s="20" t="s">
        <v>401</v>
      </c>
      <c r="C27" s="91">
        <v>14</v>
      </c>
      <c r="D27" s="114">
        <f t="shared" si="0"/>
        <v>0.66666666666666663</v>
      </c>
      <c r="E27" s="91">
        <v>19</v>
      </c>
      <c r="F27" s="114">
        <f t="shared" si="1"/>
        <v>0.76</v>
      </c>
      <c r="G27" s="91">
        <v>19</v>
      </c>
      <c r="H27" s="114">
        <f t="shared" si="2"/>
        <v>0.73076923076923073</v>
      </c>
      <c r="I27" s="91">
        <v>15</v>
      </c>
      <c r="J27" s="114">
        <f t="shared" si="3"/>
        <v>0.78947368421052633</v>
      </c>
      <c r="K27" s="91">
        <v>15</v>
      </c>
      <c r="L27" s="114">
        <f t="shared" si="4"/>
        <v>0.78947368421052633</v>
      </c>
      <c r="M27" s="114">
        <f t="shared" si="5"/>
        <v>0.74727665317139014</v>
      </c>
    </row>
    <row r="28" spans="1:13" s="22" customFormat="1" ht="24.95" customHeight="1">
      <c r="A28" s="19">
        <v>23</v>
      </c>
      <c r="B28" s="20" t="s">
        <v>402</v>
      </c>
      <c r="C28" s="91">
        <v>1</v>
      </c>
      <c r="D28" s="114">
        <f t="shared" si="0"/>
        <v>4.7619047619047616E-2</v>
      </c>
      <c r="E28" s="91">
        <v>4</v>
      </c>
      <c r="F28" s="114">
        <f t="shared" si="1"/>
        <v>0.16</v>
      </c>
      <c r="G28" s="91">
        <v>4</v>
      </c>
      <c r="H28" s="114">
        <f t="shared" si="2"/>
        <v>0.15384615384615385</v>
      </c>
      <c r="I28" s="91">
        <v>2</v>
      </c>
      <c r="J28" s="114">
        <f t="shared" si="3"/>
        <v>0.10526315789473684</v>
      </c>
      <c r="K28" s="91">
        <v>2</v>
      </c>
      <c r="L28" s="114">
        <f t="shared" si="4"/>
        <v>0.10526315789473684</v>
      </c>
      <c r="M28" s="114">
        <f t="shared" si="5"/>
        <v>0.11439830345093502</v>
      </c>
    </row>
    <row r="29" spans="1:13" s="22" customFormat="1" ht="24.95" customHeight="1">
      <c r="A29" s="19">
        <v>24</v>
      </c>
      <c r="B29" s="20" t="s">
        <v>212</v>
      </c>
      <c r="C29" s="91">
        <v>6</v>
      </c>
      <c r="D29" s="114">
        <f t="shared" si="0"/>
        <v>0.2857142857142857</v>
      </c>
      <c r="E29" s="91">
        <v>9</v>
      </c>
      <c r="F29" s="114">
        <f t="shared" si="1"/>
        <v>0.36</v>
      </c>
      <c r="G29" s="91">
        <v>9</v>
      </c>
      <c r="H29" s="114">
        <f t="shared" si="2"/>
        <v>0.34615384615384615</v>
      </c>
      <c r="I29" s="91">
        <v>9</v>
      </c>
      <c r="J29" s="114">
        <f t="shared" si="3"/>
        <v>0.47368421052631576</v>
      </c>
      <c r="K29" s="91">
        <v>9</v>
      </c>
      <c r="L29" s="114">
        <f t="shared" si="4"/>
        <v>0.47368421052631576</v>
      </c>
      <c r="M29" s="114">
        <f t="shared" si="5"/>
        <v>0.38784731058415267</v>
      </c>
    </row>
    <row r="30" spans="1:13" s="22" customFormat="1" ht="24.95" customHeight="1">
      <c r="A30" s="19">
        <v>25</v>
      </c>
      <c r="B30" s="20" t="s">
        <v>461</v>
      </c>
      <c r="C30" s="91">
        <v>7</v>
      </c>
      <c r="D30" s="114">
        <f t="shared" si="0"/>
        <v>0.33333333333333331</v>
      </c>
      <c r="E30" s="91">
        <v>9</v>
      </c>
      <c r="F30" s="114">
        <f t="shared" si="1"/>
        <v>0.36</v>
      </c>
      <c r="G30" s="91">
        <v>9</v>
      </c>
      <c r="H30" s="114">
        <f t="shared" si="2"/>
        <v>0.34615384615384615</v>
      </c>
      <c r="I30" s="91">
        <v>8</v>
      </c>
      <c r="J30" s="114">
        <f t="shared" si="3"/>
        <v>0.42105263157894735</v>
      </c>
      <c r="K30" s="91">
        <v>8</v>
      </c>
      <c r="L30" s="114">
        <f t="shared" si="4"/>
        <v>0.42105263157894735</v>
      </c>
      <c r="M30" s="114">
        <f t="shared" si="5"/>
        <v>0.37631848852901484</v>
      </c>
    </row>
    <row r="31" spans="1:13" s="22" customFormat="1" ht="24.95" customHeight="1">
      <c r="A31" s="19">
        <v>26</v>
      </c>
      <c r="B31" s="21" t="s">
        <v>1025</v>
      </c>
      <c r="C31" s="91">
        <v>13</v>
      </c>
      <c r="D31" s="114">
        <f t="shared" si="0"/>
        <v>0.61904761904761907</v>
      </c>
      <c r="E31" s="91">
        <v>18</v>
      </c>
      <c r="F31" s="114">
        <f t="shared" si="1"/>
        <v>0.72</v>
      </c>
      <c r="G31" s="91">
        <v>18</v>
      </c>
      <c r="H31" s="114">
        <f t="shared" si="2"/>
        <v>0.69230769230769229</v>
      </c>
      <c r="I31" s="91">
        <v>12</v>
      </c>
      <c r="J31" s="114">
        <f t="shared" si="3"/>
        <v>0.63157894736842102</v>
      </c>
      <c r="K31" s="91">
        <v>12</v>
      </c>
      <c r="L31" s="114">
        <f t="shared" si="4"/>
        <v>0.63157894736842102</v>
      </c>
      <c r="M31" s="114">
        <f t="shared" si="5"/>
        <v>0.65890264121843067</v>
      </c>
    </row>
    <row r="32" spans="1:13" ht="24.95" customHeight="1">
      <c r="B32" s="110" t="s">
        <v>1071</v>
      </c>
    </row>
  </sheetData>
  <mergeCells count="6">
    <mergeCell ref="K2:L2"/>
    <mergeCell ref="A1:L1"/>
    <mergeCell ref="C2:D2"/>
    <mergeCell ref="E2:F2"/>
    <mergeCell ref="G2:H2"/>
    <mergeCell ref="I2:J2"/>
  </mergeCells>
  <pageMargins left="0.2" right="0.2" top="0.25" bottom="0.2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BBA-I</vt:lpstr>
      <vt:lpstr>BCOM-I</vt:lpstr>
      <vt:lpstr>BA-I-A</vt:lpstr>
      <vt:lpstr>BA-I-B</vt:lpstr>
      <vt:lpstr>BBA III</vt:lpstr>
      <vt:lpstr>BCOM III</vt:lpstr>
      <vt:lpstr>BA-III-A</vt:lpstr>
      <vt:lpstr>BA-III-B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  <vt:lpstr>BBA X</vt:lpstr>
      <vt:lpstr>BCom X</vt:lpstr>
      <vt:lpstr>BA X</vt:lpstr>
      <vt:lpstr>SUBJECT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2018-09-06T04:08:46Z</dcterms:modified>
</cp:coreProperties>
</file>