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 tabRatio="703" firstSheet="4" activeTab="16"/>
  </bookViews>
  <sheets>
    <sheet name="BBA-I" sheetId="28" r:id="rId1"/>
    <sheet name="BCOM-I" sheetId="27" r:id="rId2"/>
    <sheet name="BA-I-A" sheetId="26" r:id="rId3"/>
    <sheet name="BA-I-B" sheetId="25" r:id="rId4"/>
    <sheet name="BBA III" sheetId="22" r:id="rId5"/>
    <sheet name="BCOM III" sheetId="21" r:id="rId6"/>
    <sheet name="BA-III-A" sheetId="23" r:id="rId7"/>
    <sheet name="BA-III-B" sheetId="20" r:id="rId8"/>
    <sheet name="BBA V" sheetId="9" r:id="rId9"/>
    <sheet name="BCom V" sheetId="10" r:id="rId10"/>
    <sheet name="BA V" sheetId="11" r:id="rId11"/>
    <sheet name="BBA VII" sheetId="6" r:id="rId12"/>
    <sheet name="BCom VII" sheetId="7" r:id="rId13"/>
    <sheet name="BA VII" sheetId="8" r:id="rId14"/>
    <sheet name="BBA IX" sheetId="1" r:id="rId15"/>
    <sheet name="BCom IX" sheetId="4" r:id="rId16"/>
    <sheet name="BA IX" sheetId="5" r:id="rId17"/>
    <sheet name="BBA X" sheetId="16" state="hidden" r:id="rId18"/>
    <sheet name="BCom X" sheetId="15" state="hidden" r:id="rId19"/>
    <sheet name="BA X" sheetId="14" state="hidden" r:id="rId20"/>
    <sheet name="SUBJECT" sheetId="19" state="hidden" r:id="rId21"/>
    <sheet name="Sheet1" sheetId="24" state="hidden" r:id="rId22"/>
  </sheets>
  <calcPr calcId="124519"/>
</workbook>
</file>

<file path=xl/calcChain.xml><?xml version="1.0" encoding="utf-8"?>
<calcChain xmlns="http://schemas.openxmlformats.org/spreadsheetml/2006/main">
  <c r="K7" i="5"/>
  <c r="K8"/>
  <c r="K9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35"/>
  <c r="K36"/>
  <c r="K37"/>
  <c r="K38"/>
  <c r="K39"/>
  <c r="K40"/>
  <c r="K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6"/>
  <c r="F40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6"/>
  <c r="K7" i="4"/>
  <c r="K8"/>
  <c r="K9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6"/>
  <c r="K7" i="1"/>
  <c r="K8"/>
  <c r="K9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6"/>
  <c r="K7" i="8"/>
  <c r="K8"/>
  <c r="K9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35"/>
  <c r="K36"/>
  <c r="K37"/>
  <c r="K38"/>
  <c r="K39"/>
  <c r="K40"/>
  <c r="K41"/>
  <c r="K42"/>
  <c r="K43"/>
  <c r="K44"/>
  <c r="K45"/>
  <c r="K46"/>
  <c r="K47"/>
  <c r="K48"/>
  <c r="K49"/>
  <c r="K50"/>
  <c r="K51"/>
  <c r="K52"/>
  <c r="K53"/>
  <c r="K54"/>
  <c r="K55"/>
  <c r="K56"/>
  <c r="K57"/>
  <c r="K58"/>
  <c r="K59"/>
  <c r="K60"/>
  <c r="K61"/>
  <c r="K62"/>
  <c r="K63"/>
  <c r="K64"/>
  <c r="K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"/>
  <c r="K7" i="7"/>
  <c r="K8"/>
  <c r="K9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6"/>
  <c r="K7" i="6"/>
  <c r="K8"/>
  <c r="K9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35"/>
  <c r="K36"/>
  <c r="K37"/>
  <c r="K38"/>
  <c r="K39"/>
  <c r="K40"/>
  <c r="K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6"/>
  <c r="M7" i="11"/>
  <c r="M8"/>
  <c r="M9"/>
  <c r="M10"/>
  <c r="M11"/>
  <c r="M12"/>
  <c r="M13"/>
  <c r="M14"/>
  <c r="M15"/>
  <c r="M16"/>
  <c r="M17"/>
  <c r="M18"/>
  <c r="M19"/>
  <c r="M20"/>
  <c r="M21"/>
  <c r="M22"/>
  <c r="M23"/>
  <c r="M24"/>
  <c r="M25"/>
  <c r="M26"/>
  <c r="M27"/>
  <c r="M28"/>
  <c r="M29"/>
  <c r="M30"/>
  <c r="M31"/>
  <c r="M32"/>
  <c r="M33"/>
  <c r="M34"/>
  <c r="M35"/>
  <c r="M36"/>
  <c r="M37"/>
  <c r="M38"/>
  <c r="M39"/>
  <c r="M40"/>
  <c r="M41"/>
  <c r="M42"/>
  <c r="M43"/>
  <c r="M44"/>
  <c r="M45"/>
  <c r="M46"/>
  <c r="M47"/>
  <c r="M48"/>
  <c r="M49"/>
  <c r="M50"/>
  <c r="M51"/>
  <c r="M52"/>
  <c r="M53"/>
  <c r="M54"/>
  <c r="M55"/>
  <c r="M56"/>
  <c r="M57"/>
  <c r="M58"/>
  <c r="M59"/>
  <c r="M60"/>
  <c r="M61"/>
  <c r="M62"/>
  <c r="M63"/>
  <c r="M64"/>
  <c r="M65"/>
  <c r="M66"/>
  <c r="M67"/>
  <c r="M68"/>
  <c r="M69"/>
  <c r="M70"/>
  <c r="M71"/>
  <c r="M72"/>
  <c r="M73"/>
  <c r="M74"/>
  <c r="M75"/>
  <c r="M76"/>
  <c r="M77"/>
  <c r="M78"/>
  <c r="M79"/>
  <c r="M80"/>
  <c r="M81"/>
  <c r="M82"/>
  <c r="M83"/>
  <c r="M6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47"/>
  <c r="L48"/>
  <c r="L49"/>
  <c r="L50"/>
  <c r="L51"/>
  <c r="L52"/>
  <c r="L53"/>
  <c r="L54"/>
  <c r="L55"/>
  <c r="L56"/>
  <c r="L57"/>
  <c r="L58"/>
  <c r="L59"/>
  <c r="L60"/>
  <c r="L61"/>
  <c r="L62"/>
  <c r="L63"/>
  <c r="L64"/>
  <c r="L65"/>
  <c r="L66"/>
  <c r="L67"/>
  <c r="L68"/>
  <c r="L69"/>
  <c r="L70"/>
  <c r="L71"/>
  <c r="L72"/>
  <c r="L73"/>
  <c r="L74"/>
  <c r="L75"/>
  <c r="L76"/>
  <c r="L77"/>
  <c r="L78"/>
  <c r="L79"/>
  <c r="L80"/>
  <c r="L81"/>
  <c r="L82"/>
  <c r="L83"/>
  <c r="L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66"/>
  <c r="J67"/>
  <c r="J68"/>
  <c r="J69"/>
  <c r="J70"/>
  <c r="J71"/>
  <c r="J72"/>
  <c r="J73"/>
  <c r="J74"/>
  <c r="J75"/>
  <c r="J76"/>
  <c r="J77"/>
  <c r="J78"/>
  <c r="J79"/>
  <c r="J80"/>
  <c r="J81"/>
  <c r="J82"/>
  <c r="J83"/>
  <c r="J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6"/>
  <c r="H67"/>
  <c r="H68"/>
  <c r="H69"/>
  <c r="H70"/>
  <c r="H71"/>
  <c r="H72"/>
  <c r="H73"/>
  <c r="H74"/>
  <c r="H75"/>
  <c r="H76"/>
  <c r="H77"/>
  <c r="H78"/>
  <c r="H79"/>
  <c r="H80"/>
  <c r="H81"/>
  <c r="H82"/>
  <c r="H83"/>
  <c r="H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6"/>
  <c r="D67"/>
  <c r="D68"/>
  <c r="D69"/>
  <c r="D70"/>
  <c r="D71"/>
  <c r="D72"/>
  <c r="D73"/>
  <c r="D74"/>
  <c r="D75"/>
  <c r="D76"/>
  <c r="D77"/>
  <c r="D78"/>
  <c r="D79"/>
  <c r="D80"/>
  <c r="D81"/>
  <c r="D82"/>
  <c r="D83"/>
  <c r="D6"/>
  <c r="M7" i="10"/>
  <c r="M8"/>
  <c r="M9"/>
  <c r="M10"/>
  <c r="M11"/>
  <c r="M12"/>
  <c r="M13"/>
  <c r="M14"/>
  <c r="M15"/>
  <c r="M16"/>
  <c r="M17"/>
  <c r="M18"/>
  <c r="M19"/>
  <c r="M20"/>
  <c r="M21"/>
  <c r="M22"/>
  <c r="M23"/>
  <c r="M24"/>
  <c r="M25"/>
  <c r="M26"/>
  <c r="M27"/>
  <c r="M28"/>
  <c r="M29"/>
  <c r="M6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6"/>
  <c r="M7" i="9"/>
  <c r="M8"/>
  <c r="M9"/>
  <c r="M10"/>
  <c r="M11"/>
  <c r="M12"/>
  <c r="M13"/>
  <c r="M14"/>
  <c r="M15"/>
  <c r="M16"/>
  <c r="M17"/>
  <c r="M18"/>
  <c r="M19"/>
  <c r="M20"/>
  <c r="M21"/>
  <c r="M22"/>
  <c r="M23"/>
  <c r="M24"/>
  <c r="M25"/>
  <c r="M26"/>
  <c r="M27"/>
  <c r="M28"/>
  <c r="M29"/>
  <c r="M30"/>
  <c r="M31"/>
  <c r="M6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6"/>
  <c r="O7" i="20"/>
  <c r="O8"/>
  <c r="O9"/>
  <c r="O10"/>
  <c r="O11"/>
  <c r="O12"/>
  <c r="O13"/>
  <c r="O14"/>
  <c r="O15"/>
  <c r="O16"/>
  <c r="O17"/>
  <c r="O18"/>
  <c r="O19"/>
  <c r="O20"/>
  <c r="O21"/>
  <c r="O22"/>
  <c r="O23"/>
  <c r="O24"/>
  <c r="O25"/>
  <c r="O26"/>
  <c r="O27"/>
  <c r="O28"/>
  <c r="O29"/>
  <c r="O30"/>
  <c r="O31"/>
  <c r="O32"/>
  <c r="O33"/>
  <c r="O34"/>
  <c r="O35"/>
  <c r="O36"/>
  <c r="O37"/>
  <c r="O38"/>
  <c r="O39"/>
  <c r="O40"/>
  <c r="O41"/>
  <c r="O42"/>
  <c r="O43"/>
  <c r="O44"/>
  <c r="O45"/>
  <c r="O46"/>
  <c r="O47"/>
  <c r="O48"/>
  <c r="O49"/>
  <c r="O50"/>
  <c r="O51"/>
  <c r="O52"/>
  <c r="O53"/>
  <c r="O54"/>
  <c r="O55"/>
  <c r="O56"/>
  <c r="O57"/>
  <c r="O6"/>
  <c r="N7"/>
  <c r="N8"/>
  <c r="N9"/>
  <c r="N10"/>
  <c r="N11"/>
  <c r="N12"/>
  <c r="N13"/>
  <c r="N14"/>
  <c r="N15"/>
  <c r="N16"/>
  <c r="N17"/>
  <c r="N18"/>
  <c r="N19"/>
  <c r="N20"/>
  <c r="N21"/>
  <c r="N22"/>
  <c r="N23"/>
  <c r="N24"/>
  <c r="N25"/>
  <c r="N26"/>
  <c r="N27"/>
  <c r="N28"/>
  <c r="N29"/>
  <c r="N30"/>
  <c r="N31"/>
  <c r="N32"/>
  <c r="N33"/>
  <c r="N34"/>
  <c r="N35"/>
  <c r="N36"/>
  <c r="N37"/>
  <c r="N38"/>
  <c r="N39"/>
  <c r="N40"/>
  <c r="N41"/>
  <c r="N42"/>
  <c r="N43"/>
  <c r="N44"/>
  <c r="N45"/>
  <c r="N46"/>
  <c r="N47"/>
  <c r="N48"/>
  <c r="N49"/>
  <c r="N50"/>
  <c r="N51"/>
  <c r="N52"/>
  <c r="N53"/>
  <c r="N54"/>
  <c r="N55"/>
  <c r="N56"/>
  <c r="N57"/>
  <c r="N6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47"/>
  <c r="L48"/>
  <c r="L49"/>
  <c r="L50"/>
  <c r="L51"/>
  <c r="L52"/>
  <c r="L53"/>
  <c r="L54"/>
  <c r="L55"/>
  <c r="L56"/>
  <c r="L57"/>
  <c r="L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6"/>
  <c r="O7" i="23"/>
  <c r="O8"/>
  <c r="O9"/>
  <c r="O10"/>
  <c r="O11"/>
  <c r="O12"/>
  <c r="O13"/>
  <c r="O14"/>
  <c r="O15"/>
  <c r="O16"/>
  <c r="O17"/>
  <c r="O18"/>
  <c r="O19"/>
  <c r="O20"/>
  <c r="O21"/>
  <c r="O22"/>
  <c r="O23"/>
  <c r="O24"/>
  <c r="O25"/>
  <c r="O26"/>
  <c r="O27"/>
  <c r="O28"/>
  <c r="O29"/>
  <c r="O30"/>
  <c r="O31"/>
  <c r="O32"/>
  <c r="O33"/>
  <c r="O34"/>
  <c r="O35"/>
  <c r="O36"/>
  <c r="O37"/>
  <c r="O38"/>
  <c r="O39"/>
  <c r="O40"/>
  <c r="O41"/>
  <c r="O42"/>
  <c r="O43"/>
  <c r="O44"/>
  <c r="O45"/>
  <c r="O46"/>
  <c r="O47"/>
  <c r="O48"/>
  <c r="O49"/>
  <c r="O50"/>
  <c r="O51"/>
  <c r="O52"/>
  <c r="O53"/>
  <c r="O54"/>
  <c r="O55"/>
  <c r="O56"/>
  <c r="O57"/>
  <c r="O58"/>
  <c r="O59"/>
  <c r="O6"/>
  <c r="N7"/>
  <c r="N8"/>
  <c r="N9"/>
  <c r="N10"/>
  <c r="N11"/>
  <c r="N12"/>
  <c r="N13"/>
  <c r="N14"/>
  <c r="N15"/>
  <c r="N16"/>
  <c r="N17"/>
  <c r="N18"/>
  <c r="N19"/>
  <c r="N20"/>
  <c r="N21"/>
  <c r="N22"/>
  <c r="N23"/>
  <c r="N24"/>
  <c r="N25"/>
  <c r="N26"/>
  <c r="N27"/>
  <c r="N28"/>
  <c r="N29"/>
  <c r="N30"/>
  <c r="N31"/>
  <c r="N32"/>
  <c r="N33"/>
  <c r="N34"/>
  <c r="N35"/>
  <c r="N36"/>
  <c r="N37"/>
  <c r="N38"/>
  <c r="N39"/>
  <c r="N40"/>
  <c r="N41"/>
  <c r="N42"/>
  <c r="N43"/>
  <c r="N44"/>
  <c r="N45"/>
  <c r="N46"/>
  <c r="N47"/>
  <c r="N48"/>
  <c r="N49"/>
  <c r="N50"/>
  <c r="N51"/>
  <c r="N52"/>
  <c r="N53"/>
  <c r="N54"/>
  <c r="N55"/>
  <c r="N56"/>
  <c r="N57"/>
  <c r="N58"/>
  <c r="N59"/>
  <c r="N6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47"/>
  <c r="L48"/>
  <c r="L49"/>
  <c r="L50"/>
  <c r="L51"/>
  <c r="L52"/>
  <c r="L53"/>
  <c r="L54"/>
  <c r="L55"/>
  <c r="L56"/>
  <c r="L57"/>
  <c r="L58"/>
  <c r="L59"/>
  <c r="L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"/>
  <c r="O7" i="21"/>
  <c r="O8"/>
  <c r="O9"/>
  <c r="O10"/>
  <c r="O11"/>
  <c r="O12"/>
  <c r="O13"/>
  <c r="O14"/>
  <c r="O15"/>
  <c r="O16"/>
  <c r="O17"/>
  <c r="O18"/>
  <c r="O19"/>
  <c r="O20"/>
  <c r="O21"/>
  <c r="O22"/>
  <c r="O23"/>
  <c r="O24"/>
  <c r="O25"/>
  <c r="O26"/>
  <c r="O27"/>
  <c r="O28"/>
  <c r="O29"/>
  <c r="O30"/>
  <c r="O31"/>
  <c r="O32"/>
  <c r="O33"/>
  <c r="O34"/>
  <c r="O35"/>
  <c r="O36"/>
  <c r="O37"/>
  <c r="O38"/>
  <c r="O39"/>
  <c r="O6"/>
  <c r="N7"/>
  <c r="N8"/>
  <c r="N9"/>
  <c r="N10"/>
  <c r="N11"/>
  <c r="N12"/>
  <c r="N13"/>
  <c r="N14"/>
  <c r="N15"/>
  <c r="N16"/>
  <c r="N17"/>
  <c r="N18"/>
  <c r="N19"/>
  <c r="N20"/>
  <c r="N21"/>
  <c r="N22"/>
  <c r="N23"/>
  <c r="N24"/>
  <c r="N25"/>
  <c r="N26"/>
  <c r="N27"/>
  <c r="N28"/>
  <c r="N29"/>
  <c r="N30"/>
  <c r="N31"/>
  <c r="N32"/>
  <c r="N33"/>
  <c r="N34"/>
  <c r="N35"/>
  <c r="N36"/>
  <c r="N37"/>
  <c r="N38"/>
  <c r="N39"/>
  <c r="N6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6"/>
  <c r="O7" i="22"/>
  <c r="O8"/>
  <c r="O9"/>
  <c r="O10"/>
  <c r="O11"/>
  <c r="O12"/>
  <c r="O13"/>
  <c r="O14"/>
  <c r="O15"/>
  <c r="O16"/>
  <c r="O17"/>
  <c r="O18"/>
  <c r="O19"/>
  <c r="O20"/>
  <c r="O21"/>
  <c r="O22"/>
  <c r="O23"/>
  <c r="O24"/>
  <c r="O25"/>
  <c r="O26"/>
  <c r="O27"/>
  <c r="O28"/>
  <c r="O29"/>
  <c r="O30"/>
  <c r="O31"/>
  <c r="O32"/>
  <c r="O33"/>
  <c r="O34"/>
  <c r="O35"/>
  <c r="O36"/>
  <c r="O6"/>
  <c r="N7"/>
  <c r="N8"/>
  <c r="N9"/>
  <c r="N10"/>
  <c r="N11"/>
  <c r="N12"/>
  <c r="N13"/>
  <c r="N14"/>
  <c r="N15"/>
  <c r="N16"/>
  <c r="N17"/>
  <c r="N18"/>
  <c r="N19"/>
  <c r="N20"/>
  <c r="N21"/>
  <c r="N22"/>
  <c r="N23"/>
  <c r="N24"/>
  <c r="N25"/>
  <c r="N26"/>
  <c r="N27"/>
  <c r="N28"/>
  <c r="N29"/>
  <c r="N30"/>
  <c r="N31"/>
  <c r="N32"/>
  <c r="N33"/>
  <c r="N34"/>
  <c r="N35"/>
  <c r="N36"/>
  <c r="N6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6"/>
  <c r="O7" i="25"/>
  <c r="O8"/>
  <c r="O9"/>
  <c r="O10"/>
  <c r="O11"/>
  <c r="O12"/>
  <c r="O13"/>
  <c r="O14"/>
  <c r="O15"/>
  <c r="O16"/>
  <c r="O17"/>
  <c r="O18"/>
  <c r="O19"/>
  <c r="O20"/>
  <c r="O21"/>
  <c r="O22"/>
  <c r="O23"/>
  <c r="O24"/>
  <c r="O25"/>
  <c r="O26"/>
  <c r="O27"/>
  <c r="O28"/>
  <c r="O29"/>
  <c r="O30"/>
  <c r="O31"/>
  <c r="O32"/>
  <c r="O33"/>
  <c r="O34"/>
  <c r="O35"/>
  <c r="O36"/>
  <c r="O37"/>
  <c r="O38"/>
  <c r="O39"/>
  <c r="O40"/>
  <c r="O41"/>
  <c r="O42"/>
  <c r="O43"/>
  <c r="O44"/>
  <c r="O45"/>
  <c r="O46"/>
  <c r="O47"/>
  <c r="O48"/>
  <c r="O49"/>
  <c r="O50"/>
  <c r="O51"/>
  <c r="O52"/>
  <c r="O53"/>
  <c r="O54"/>
  <c r="O55"/>
  <c r="O56"/>
  <c r="O57"/>
  <c r="O58"/>
  <c r="O59"/>
  <c r="O60"/>
  <c r="O61"/>
  <c r="O62"/>
  <c r="O63"/>
  <c r="O64"/>
  <c r="O65"/>
  <c r="O66"/>
  <c r="O67"/>
  <c r="O68"/>
  <c r="O69"/>
  <c r="O70"/>
  <c r="O71"/>
  <c r="O72"/>
  <c r="O73"/>
  <c r="O6"/>
  <c r="N7"/>
  <c r="N8"/>
  <c r="N9"/>
  <c r="N10"/>
  <c r="N11"/>
  <c r="N12"/>
  <c r="N13"/>
  <c r="N14"/>
  <c r="N15"/>
  <c r="N16"/>
  <c r="N17"/>
  <c r="N18"/>
  <c r="N19"/>
  <c r="N20"/>
  <c r="N21"/>
  <c r="N22"/>
  <c r="N23"/>
  <c r="N24"/>
  <c r="N25"/>
  <c r="N26"/>
  <c r="N27"/>
  <c r="N28"/>
  <c r="N29"/>
  <c r="N30"/>
  <c r="N31"/>
  <c r="N32"/>
  <c r="N33"/>
  <c r="N34"/>
  <c r="N35"/>
  <c r="N36"/>
  <c r="N37"/>
  <c r="N38"/>
  <c r="N39"/>
  <c r="N40"/>
  <c r="N41"/>
  <c r="N42"/>
  <c r="N43"/>
  <c r="N44"/>
  <c r="N45"/>
  <c r="N46"/>
  <c r="N47"/>
  <c r="N48"/>
  <c r="N49"/>
  <c r="N50"/>
  <c r="N51"/>
  <c r="N52"/>
  <c r="N53"/>
  <c r="N54"/>
  <c r="N55"/>
  <c r="N56"/>
  <c r="N57"/>
  <c r="N58"/>
  <c r="N59"/>
  <c r="N60"/>
  <c r="N61"/>
  <c r="N62"/>
  <c r="N63"/>
  <c r="N64"/>
  <c r="N65"/>
  <c r="N66"/>
  <c r="N67"/>
  <c r="N68"/>
  <c r="N69"/>
  <c r="N70"/>
  <c r="N71"/>
  <c r="N72"/>
  <c r="N73"/>
  <c r="N6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47"/>
  <c r="L48"/>
  <c r="L49"/>
  <c r="L50"/>
  <c r="L51"/>
  <c r="L52"/>
  <c r="L53"/>
  <c r="L54"/>
  <c r="L55"/>
  <c r="L56"/>
  <c r="L57"/>
  <c r="L58"/>
  <c r="L59"/>
  <c r="L60"/>
  <c r="L61"/>
  <c r="L62"/>
  <c r="L63"/>
  <c r="L64"/>
  <c r="L65"/>
  <c r="L66"/>
  <c r="L67"/>
  <c r="L68"/>
  <c r="L69"/>
  <c r="L70"/>
  <c r="L71"/>
  <c r="L72"/>
  <c r="L73"/>
  <c r="L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66"/>
  <c r="J67"/>
  <c r="J68"/>
  <c r="J69"/>
  <c r="J70"/>
  <c r="J71"/>
  <c r="J72"/>
  <c r="J73"/>
  <c r="J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6"/>
  <c r="H67"/>
  <c r="H68"/>
  <c r="H69"/>
  <c r="H70"/>
  <c r="H71"/>
  <c r="H72"/>
  <c r="H73"/>
  <c r="H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6"/>
  <c r="D67"/>
  <c r="D68"/>
  <c r="D69"/>
  <c r="D70"/>
  <c r="D71"/>
  <c r="D72"/>
  <c r="D73"/>
  <c r="D6"/>
  <c r="O7" i="26"/>
  <c r="O8"/>
  <c r="O9"/>
  <c r="O10"/>
  <c r="O11"/>
  <c r="O12"/>
  <c r="O13"/>
  <c r="O14"/>
  <c r="O15"/>
  <c r="O16"/>
  <c r="O17"/>
  <c r="O18"/>
  <c r="O19"/>
  <c r="O20"/>
  <c r="O21"/>
  <c r="O22"/>
  <c r="O23"/>
  <c r="O24"/>
  <c r="O25"/>
  <c r="O26"/>
  <c r="O27"/>
  <c r="O28"/>
  <c r="O29"/>
  <c r="O30"/>
  <c r="O31"/>
  <c r="O32"/>
  <c r="O33"/>
  <c r="O34"/>
  <c r="O35"/>
  <c r="O36"/>
  <c r="O37"/>
  <c r="O38"/>
  <c r="O39"/>
  <c r="O40"/>
  <c r="O41"/>
  <c r="O42"/>
  <c r="O43"/>
  <c r="O44"/>
  <c r="O45"/>
  <c r="O46"/>
  <c r="O47"/>
  <c r="O48"/>
  <c r="O49"/>
  <c r="O50"/>
  <c r="O51"/>
  <c r="O52"/>
  <c r="O53"/>
  <c r="O54"/>
  <c r="O55"/>
  <c r="O56"/>
  <c r="O57"/>
  <c r="O58"/>
  <c r="O59"/>
  <c r="O60"/>
  <c r="O61"/>
  <c r="O62"/>
  <c r="O63"/>
  <c r="O64"/>
  <c r="O65"/>
  <c r="O6"/>
  <c r="N7"/>
  <c r="N8"/>
  <c r="N9"/>
  <c r="N10"/>
  <c r="N11"/>
  <c r="N12"/>
  <c r="N13"/>
  <c r="N14"/>
  <c r="N15"/>
  <c r="N16"/>
  <c r="N17"/>
  <c r="N18"/>
  <c r="N19"/>
  <c r="N20"/>
  <c r="N21"/>
  <c r="N22"/>
  <c r="N23"/>
  <c r="N24"/>
  <c r="N25"/>
  <c r="N26"/>
  <c r="N27"/>
  <c r="N28"/>
  <c r="N29"/>
  <c r="N30"/>
  <c r="N31"/>
  <c r="N32"/>
  <c r="N33"/>
  <c r="N34"/>
  <c r="N35"/>
  <c r="N36"/>
  <c r="N37"/>
  <c r="N38"/>
  <c r="N39"/>
  <c r="N40"/>
  <c r="N41"/>
  <c r="N42"/>
  <c r="N43"/>
  <c r="N44"/>
  <c r="N45"/>
  <c r="N46"/>
  <c r="N47"/>
  <c r="N48"/>
  <c r="N49"/>
  <c r="N50"/>
  <c r="N51"/>
  <c r="N52"/>
  <c r="N53"/>
  <c r="N54"/>
  <c r="N55"/>
  <c r="N56"/>
  <c r="N57"/>
  <c r="N58"/>
  <c r="N59"/>
  <c r="N60"/>
  <c r="N61"/>
  <c r="N62"/>
  <c r="N63"/>
  <c r="N64"/>
  <c r="N65"/>
  <c r="N6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47"/>
  <c r="L48"/>
  <c r="L49"/>
  <c r="L50"/>
  <c r="L51"/>
  <c r="L52"/>
  <c r="L53"/>
  <c r="L54"/>
  <c r="L55"/>
  <c r="L56"/>
  <c r="L57"/>
  <c r="L58"/>
  <c r="L59"/>
  <c r="L60"/>
  <c r="L61"/>
  <c r="L62"/>
  <c r="L63"/>
  <c r="L64"/>
  <c r="L65"/>
  <c r="L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"/>
  <c r="O7" i="27"/>
  <c r="O8"/>
  <c r="O9"/>
  <c r="O10"/>
  <c r="O11"/>
  <c r="O12"/>
  <c r="O13"/>
  <c r="O14"/>
  <c r="O15"/>
  <c r="O16"/>
  <c r="O17"/>
  <c r="O18"/>
  <c r="O19"/>
  <c r="O20"/>
  <c r="O21"/>
  <c r="O22"/>
  <c r="O23"/>
  <c r="O24"/>
  <c r="O25"/>
  <c r="O26"/>
  <c r="O27"/>
  <c r="O28"/>
  <c r="O29"/>
  <c r="O30"/>
  <c r="O6"/>
  <c r="N7"/>
  <c r="N8"/>
  <c r="N9"/>
  <c r="N10"/>
  <c r="N11"/>
  <c r="N12"/>
  <c r="N13"/>
  <c r="N14"/>
  <c r="N15"/>
  <c r="N16"/>
  <c r="N17"/>
  <c r="N18"/>
  <c r="N19"/>
  <c r="N20"/>
  <c r="N21"/>
  <c r="N22"/>
  <c r="N23"/>
  <c r="N24"/>
  <c r="N25"/>
  <c r="N26"/>
  <c r="N27"/>
  <c r="N28"/>
  <c r="N29"/>
  <c r="N30"/>
  <c r="N6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6"/>
  <c r="H23"/>
  <c r="H24"/>
  <c r="H25"/>
  <c r="H26"/>
  <c r="H27"/>
  <c r="H28"/>
  <c r="H29"/>
  <c r="H30"/>
  <c r="H7"/>
  <c r="H8"/>
  <c r="H9"/>
  <c r="H10"/>
  <c r="H11"/>
  <c r="H12"/>
  <c r="H13"/>
  <c r="H14"/>
  <c r="H15"/>
  <c r="H16"/>
  <c r="H17"/>
  <c r="H18"/>
  <c r="H19"/>
  <c r="H20"/>
  <c r="H21"/>
  <c r="H22"/>
  <c r="H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6"/>
  <c r="O7" i="28"/>
  <c r="O8"/>
  <c r="O9"/>
  <c r="O10"/>
  <c r="O11"/>
  <c r="O12"/>
  <c r="O13"/>
  <c r="O14"/>
  <c r="O15"/>
  <c r="O16"/>
  <c r="O17"/>
  <c r="O18"/>
  <c r="O19"/>
  <c r="O20"/>
  <c r="O21"/>
  <c r="O22"/>
  <c r="O23"/>
  <c r="O24"/>
  <c r="O25"/>
  <c r="O26"/>
  <c r="O27"/>
  <c r="O28"/>
  <c r="O29"/>
  <c r="O30"/>
  <c r="O31"/>
  <c r="O32"/>
  <c r="O33"/>
  <c r="O34"/>
  <c r="O35"/>
  <c r="O36"/>
  <c r="O37"/>
  <c r="O38"/>
  <c r="O39"/>
  <c r="O40"/>
  <c r="O41"/>
  <c r="O42"/>
  <c r="O43"/>
  <c r="O44"/>
  <c r="O45"/>
  <c r="O46"/>
  <c r="O47"/>
  <c r="O48"/>
  <c r="O49"/>
  <c r="O50"/>
  <c r="O51"/>
  <c r="O52"/>
  <c r="O53"/>
  <c r="O54"/>
  <c r="O55"/>
  <c r="O56"/>
  <c r="O57"/>
  <c r="O58"/>
  <c r="O59"/>
  <c r="O60"/>
  <c r="O61"/>
  <c r="O62"/>
  <c r="O63"/>
  <c r="O64"/>
  <c r="O65"/>
  <c r="O66"/>
  <c r="O67"/>
  <c r="O68"/>
  <c r="O69"/>
  <c r="O70"/>
  <c r="O71"/>
  <c r="O72"/>
  <c r="O73"/>
  <c r="O74"/>
  <c r="O75"/>
  <c r="O76"/>
  <c r="O6"/>
  <c r="N7"/>
  <c r="N8"/>
  <c r="N9"/>
  <c r="N10"/>
  <c r="N11"/>
  <c r="N12"/>
  <c r="N13"/>
  <c r="N14"/>
  <c r="N15"/>
  <c r="N16"/>
  <c r="N17"/>
  <c r="N18"/>
  <c r="N19"/>
  <c r="N20"/>
  <c r="N21"/>
  <c r="N22"/>
  <c r="N23"/>
  <c r="N24"/>
  <c r="N25"/>
  <c r="N26"/>
  <c r="N27"/>
  <c r="N28"/>
  <c r="N29"/>
  <c r="N30"/>
  <c r="N31"/>
  <c r="N32"/>
  <c r="N33"/>
  <c r="N34"/>
  <c r="N35"/>
  <c r="N36"/>
  <c r="N37"/>
  <c r="N38"/>
  <c r="N39"/>
  <c r="N40"/>
  <c r="N41"/>
  <c r="N42"/>
  <c r="N43"/>
  <c r="N44"/>
  <c r="N45"/>
  <c r="N46"/>
  <c r="N47"/>
  <c r="N48"/>
  <c r="N49"/>
  <c r="N50"/>
  <c r="N51"/>
  <c r="N52"/>
  <c r="N53"/>
  <c r="N54"/>
  <c r="N55"/>
  <c r="N56"/>
  <c r="N57"/>
  <c r="N58"/>
  <c r="N59"/>
  <c r="N60"/>
  <c r="N61"/>
  <c r="N62"/>
  <c r="N63"/>
  <c r="N64"/>
  <c r="N65"/>
  <c r="N66"/>
  <c r="N67"/>
  <c r="N68"/>
  <c r="N69"/>
  <c r="N70"/>
  <c r="N71"/>
  <c r="N72"/>
  <c r="N73"/>
  <c r="N74"/>
  <c r="N75"/>
  <c r="N76"/>
  <c r="N6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47"/>
  <c r="L48"/>
  <c r="L49"/>
  <c r="L50"/>
  <c r="L51"/>
  <c r="L52"/>
  <c r="L53"/>
  <c r="L54"/>
  <c r="L55"/>
  <c r="L56"/>
  <c r="L57"/>
  <c r="L58"/>
  <c r="L59"/>
  <c r="L60"/>
  <c r="L61"/>
  <c r="L62"/>
  <c r="L63"/>
  <c r="L64"/>
  <c r="L65"/>
  <c r="L66"/>
  <c r="L67"/>
  <c r="L68"/>
  <c r="L69"/>
  <c r="L70"/>
  <c r="L71"/>
  <c r="L72"/>
  <c r="L73"/>
  <c r="L74"/>
  <c r="L75"/>
  <c r="L76"/>
  <c r="L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66"/>
  <c r="J67"/>
  <c r="J68"/>
  <c r="J69"/>
  <c r="J70"/>
  <c r="J71"/>
  <c r="J72"/>
  <c r="J73"/>
  <c r="J74"/>
  <c r="J75"/>
  <c r="J76"/>
  <c r="J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6"/>
  <c r="H67"/>
  <c r="H68"/>
  <c r="H69"/>
  <c r="H70"/>
  <c r="H71"/>
  <c r="H72"/>
  <c r="H73"/>
  <c r="H74"/>
  <c r="H75"/>
  <c r="H76"/>
  <c r="H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6"/>
  <c r="D67"/>
  <c r="D68"/>
  <c r="D69"/>
  <c r="D70"/>
  <c r="D71"/>
  <c r="D72"/>
  <c r="D73"/>
  <c r="D74"/>
  <c r="D75"/>
  <c r="D76"/>
  <c r="D6"/>
</calcChain>
</file>

<file path=xl/sharedStrings.xml><?xml version="1.0" encoding="utf-8"?>
<sst xmlns="http://schemas.openxmlformats.org/spreadsheetml/2006/main" count="1523" uniqueCount="1071">
  <si>
    <t>KINLEY YANZOM</t>
  </si>
  <si>
    <t>TENZING YANGZOM</t>
  </si>
  <si>
    <t>SONAM PELDEN</t>
  </si>
  <si>
    <t>RIDDHIMAN DEB</t>
  </si>
  <si>
    <t>SAYAN CHAKRABORTY</t>
  </si>
  <si>
    <t>ANKITA NANDY</t>
  </si>
  <si>
    <t>NATASHA BOMZAN</t>
  </si>
  <si>
    <t>ABHIRUP BHATTACHARJEE</t>
  </si>
  <si>
    <t>MOUSHOMI CHAKRABORTY</t>
  </si>
  <si>
    <t>KAUSHIKI</t>
  </si>
  <si>
    <t>NISHANT PRADHAN</t>
  </si>
  <si>
    <t>SANGITA BARO</t>
  </si>
  <si>
    <t>RAJ KUMAR MAJHI</t>
  </si>
  <si>
    <t>PRIYA SINGH</t>
  </si>
  <si>
    <t>SURABHI SARKAR</t>
  </si>
  <si>
    <t>PRIYA GIRI</t>
  </si>
  <si>
    <t>LHAKI CHODEN</t>
  </si>
  <si>
    <t>RANAJOY MODAK</t>
  </si>
  <si>
    <t>MD ABDUL ALIM SARKAR</t>
  </si>
  <si>
    <t>ROHIT SARKAR</t>
  </si>
  <si>
    <t>RUCHIRA MANNA</t>
  </si>
  <si>
    <t>PALLABI SAHA</t>
  </si>
  <si>
    <t>AMIT SAHA</t>
  </si>
  <si>
    <t>RAJIV GHATANI</t>
  </si>
  <si>
    <t>DIWAS RAI</t>
  </si>
  <si>
    <t>CHANDRAKANT SHARMA</t>
  </si>
  <si>
    <t>RICHA GOYEL</t>
  </si>
  <si>
    <t>PRITIKA SARAF</t>
  </si>
  <si>
    <t>MEGHA AGARWAL</t>
  </si>
  <si>
    <t>THINLEY YUDEN</t>
  </si>
  <si>
    <t>NIDHI GOYEL</t>
  </si>
  <si>
    <t>PRASHA GARG</t>
  </si>
  <si>
    <t>SUDHA GUPTA</t>
  </si>
  <si>
    <t>ATRAYEE GHOSH</t>
  </si>
  <si>
    <t>JIGME DORJI</t>
  </si>
  <si>
    <t>SANJIT LOHAR</t>
  </si>
  <si>
    <t>MINATY GOYAL</t>
  </si>
  <si>
    <t>ROUSHAN AARA</t>
  </si>
  <si>
    <t>JAFIULLAH ANSARI</t>
  </si>
  <si>
    <t>JANGCHU DORJI</t>
  </si>
  <si>
    <t>SONAM TOBGAY</t>
  </si>
  <si>
    <t>RAJESHWI PRADHAN</t>
  </si>
  <si>
    <t>KEZANG TENZIN</t>
  </si>
  <si>
    <t>TSHERING DORJI</t>
  </si>
  <si>
    <t>PRIYA CHOUDHURY</t>
  </si>
  <si>
    <t>DIPU TAMANG</t>
  </si>
  <si>
    <t>PEMA CHOGYEL</t>
  </si>
  <si>
    <t>ANURAG CHHETRI</t>
  </si>
  <si>
    <t>AMIYADEEP DEY</t>
  </si>
  <si>
    <t>ABHIPRIYA DAS</t>
  </si>
  <si>
    <t>PRERNA LAMA</t>
  </si>
  <si>
    <t>DAWA DEMA</t>
  </si>
  <si>
    <t>KINGA WANGMO</t>
  </si>
  <si>
    <t>SUMAIYA PARVIN</t>
  </si>
  <si>
    <t>ROMISHA GURUNG</t>
  </si>
  <si>
    <t>PRIYA MANGAR</t>
  </si>
  <si>
    <t>ARBIND RAI</t>
  </si>
  <si>
    <t>BIPEN THAPA</t>
  </si>
  <si>
    <t>ROSHNI PRASAD</t>
  </si>
  <si>
    <t>MARIAGORETTI KALIKOTEY</t>
  </si>
  <si>
    <t>MEGHAWATI GURUNG</t>
  </si>
  <si>
    <t>SONAM SHERPA</t>
  </si>
  <si>
    <t>SIKHA DAS</t>
  </si>
  <si>
    <t>AHMED HASAN MOSSAIB</t>
  </si>
  <si>
    <t>KAMAL ANWAR</t>
  </si>
  <si>
    <t>RUSAT BLON</t>
  </si>
  <si>
    <t>CHINJU YOLMO</t>
  </si>
  <si>
    <t>KARMA DUPCHU</t>
  </si>
  <si>
    <t>PAROMITA SARKAR</t>
  </si>
  <si>
    <t>NEVIDITA LAMA</t>
  </si>
  <si>
    <t>NIDHI BHARTI</t>
  </si>
  <si>
    <t>PEMA KINLEY</t>
  </si>
  <si>
    <t>SHERAP PALDEN BHUTIA</t>
  </si>
  <si>
    <t>PRESTEEN SINGHA ROY</t>
  </si>
  <si>
    <t>TASHI NORBU</t>
  </si>
  <si>
    <t>PEMA DORJI</t>
  </si>
  <si>
    <t>DIGANTA ROY</t>
  </si>
  <si>
    <t>NISCHAL THEENGH</t>
  </si>
  <si>
    <t>TASHI DORJI</t>
  </si>
  <si>
    <t>CHENCHO DORJI</t>
  </si>
  <si>
    <t>BIKASH CHAURASIA</t>
  </si>
  <si>
    <t>KIRAN DOLLY</t>
  </si>
  <si>
    <t>PREYAS HALDAR</t>
  </si>
  <si>
    <t>ABHINAV AGARWAL</t>
  </si>
  <si>
    <t>PRABHAT KUMAR SINGH</t>
  </si>
  <si>
    <t>ANKITA JHA</t>
  </si>
  <si>
    <t>ARGHYADEEP NAG</t>
  </si>
  <si>
    <t>AZAL ALI RIZVI</t>
  </si>
  <si>
    <t>MAYANKO ROY</t>
  </si>
  <si>
    <t>KARISHMA GUPTA</t>
  </si>
  <si>
    <t>RITESH PRASAD</t>
  </si>
  <si>
    <t>MANI KUMAR PRADHAN</t>
  </si>
  <si>
    <t>NEEHA GURUNG</t>
  </si>
  <si>
    <t>MAMTA RAI</t>
  </si>
  <si>
    <t>PRIYANKA TAMANG</t>
  </si>
  <si>
    <t>NITESH PRASAD</t>
  </si>
  <si>
    <t>PALASH CHOWDHURY</t>
  </si>
  <si>
    <t>SUMAN SARKAR</t>
  </si>
  <si>
    <t>URMILA SHARMA</t>
  </si>
  <si>
    <t>JAIDEO PRASAD SAH</t>
  </si>
  <si>
    <t>SAROWAR SHARMA</t>
  </si>
  <si>
    <t>MANISH RANA</t>
  </si>
  <si>
    <t>PRAKASH KUMAR PRASAD</t>
  </si>
  <si>
    <t>SANGHAMITA DUTTA</t>
  </si>
  <si>
    <t>MANISHA DAS</t>
  </si>
  <si>
    <t>RAJU SHARMA</t>
  </si>
  <si>
    <t>SUKANYA GHOSH</t>
  </si>
  <si>
    <t>NIHAL JAISWAL</t>
  </si>
  <si>
    <t>DIKSHA RAI</t>
  </si>
  <si>
    <t>PHURBA WANGDI</t>
  </si>
  <si>
    <t>PRISKA RAI</t>
  </si>
  <si>
    <t>RABINDRA NATH ADHIKARI</t>
  </si>
  <si>
    <t>SANGAY DAWA</t>
  </si>
  <si>
    <t>GAURAV CHANDA</t>
  </si>
  <si>
    <t>SHAH ALI UL HAQUE</t>
  </si>
  <si>
    <t>SUMAN KHATOON</t>
  </si>
  <si>
    <t>ARUNJIT DUTTA</t>
  </si>
  <si>
    <t>ARJUN DAS</t>
  </si>
  <si>
    <t>TIRTHARAJ BHOWMIK</t>
  </si>
  <si>
    <t>PRAVIN AGARWAL</t>
  </si>
  <si>
    <t>SANDIP Kr. SINGH</t>
  </si>
  <si>
    <t>MUKESH SINGH</t>
  </si>
  <si>
    <t>ANKITA PAUL</t>
  </si>
  <si>
    <t>MRINMOY DUTTA</t>
  </si>
  <si>
    <t>SHARWAN KUMAR AGARWAL</t>
  </si>
  <si>
    <t>PREKSHA SURANA</t>
  </si>
  <si>
    <t>SUSHMA GUPTA</t>
  </si>
  <si>
    <t>RAKSHA MUKHIA</t>
  </si>
  <si>
    <t>PRITHA CHAKRABORTY</t>
  </si>
  <si>
    <t>DIKKI GURUNG</t>
  </si>
  <si>
    <t>CHANDESHWAR SHARMA</t>
  </si>
  <si>
    <t>PANKAJ AGARWAL</t>
  </si>
  <si>
    <t>KHUSBOO KUMARI GUPTA</t>
  </si>
  <si>
    <t>JIBAN BARMAN</t>
  </si>
  <si>
    <t>KULDEEP GHOSH</t>
  </si>
  <si>
    <t>SUBHAM DUTTA</t>
  </si>
  <si>
    <t>PEMA CHEKI</t>
  </si>
  <si>
    <t>DEEPISHA GUPTA</t>
  </si>
  <si>
    <t>ASIK EKBAL</t>
  </si>
  <si>
    <t>MONIKA THAPA</t>
  </si>
  <si>
    <t>SANGAY CHOPEL BHUTIA</t>
  </si>
  <si>
    <t>ASHNA THAPA</t>
  </si>
  <si>
    <t>BIVAASH DEWAN</t>
  </si>
  <si>
    <t>SWARNALI DAS</t>
  </si>
  <si>
    <t>PRIYANKA RAI</t>
  </si>
  <si>
    <t>SATYAM GAZMER</t>
  </si>
  <si>
    <t>GOBINDO ROY</t>
  </si>
  <si>
    <t>ASWINI GHATANI</t>
  </si>
  <si>
    <t>DHANANJOY ROY</t>
  </si>
  <si>
    <t>UPAMA DUTTA</t>
  </si>
  <si>
    <t>GARGI MUKHERJEE</t>
  </si>
  <si>
    <t>MAMIYA GUPTA</t>
  </si>
  <si>
    <t>PRIYA ROY</t>
  </si>
  <si>
    <t>RAUNAQUE PERWEEN</t>
  </si>
  <si>
    <t>SUPRIYA RAI</t>
  </si>
  <si>
    <t>KABITA MANGAR</t>
  </si>
  <si>
    <t>SATYAM GURUNG</t>
  </si>
  <si>
    <t>PINKI SARKAR</t>
  </si>
  <si>
    <t>TAPAN BARMAN</t>
  </si>
  <si>
    <t>PUJA GUPTA</t>
  </si>
  <si>
    <t>PRAVESH RAI</t>
  </si>
  <si>
    <t>ANUPRITI SORENG</t>
  </si>
  <si>
    <t>JULINA LIMBU</t>
  </si>
  <si>
    <t>SHEETAL TAMANG</t>
  </si>
  <si>
    <t>PRAVAT KUMAR JHA</t>
  </si>
  <si>
    <t>PRIYANKA ROY</t>
  </si>
  <si>
    <t>ROHAN DHUNGANA</t>
  </si>
  <si>
    <t>HERU KM NEWAR</t>
  </si>
  <si>
    <t>SUJATA CHOUDHARY</t>
  </si>
  <si>
    <t>ANOWAR HOSSAIN</t>
  </si>
  <si>
    <t>KRITTIKA NAMA SARMA</t>
  </si>
  <si>
    <t>RANJAN KUMAR RAY</t>
  </si>
  <si>
    <t>SRISTI GAZMER</t>
  </si>
  <si>
    <t>SURAJ SONAR</t>
  </si>
  <si>
    <t>HARKHAWARDHAN GOGOI</t>
  </si>
  <si>
    <t>SUBHAM GUPTA</t>
  </si>
  <si>
    <t>DEBATRI BHATTACHARYA</t>
  </si>
  <si>
    <t>ANMOL CHETTRI</t>
  </si>
  <si>
    <t>IBTESAM BANO</t>
  </si>
  <si>
    <t>KARTIK MAJUMDAR</t>
  </si>
  <si>
    <t>APARNA SHARMA</t>
  </si>
  <si>
    <t>SIKHA AGARWAL</t>
  </si>
  <si>
    <t>RAKESH CHAKRABORTY</t>
  </si>
  <si>
    <t>SANGITA SINGHA</t>
  </si>
  <si>
    <t>AISHU GURUNG</t>
  </si>
  <si>
    <t>CHANDA JHA</t>
  </si>
  <si>
    <t>TASHI WANGCHUK</t>
  </si>
  <si>
    <t>MANITA KUMARI PRASAD</t>
  </si>
  <si>
    <t>CHANDAN PRASAD</t>
  </si>
  <si>
    <t>YANGZILA TAMANG</t>
  </si>
  <si>
    <t>MAHANANDA TAMANG</t>
  </si>
  <si>
    <t>ABHILASH KALIKOTEY</t>
  </si>
  <si>
    <t>SMARAN TAMANG</t>
  </si>
  <si>
    <t>AMISHRIT GURUNG</t>
  </si>
  <si>
    <t>SUBHAM BANSAL</t>
  </si>
  <si>
    <t>RISHAV AGARWAL</t>
  </si>
  <si>
    <t>RATIKANTA PAL</t>
  </si>
  <si>
    <t>APRAJITA PRIYADARSHINI</t>
  </si>
  <si>
    <t>SHIBANI AGARWAL</t>
  </si>
  <si>
    <t>OINDRILA ROY MUHURI</t>
  </si>
  <si>
    <t>ADITI AGARWAL</t>
  </si>
  <si>
    <t>HINA AGARWAL</t>
  </si>
  <si>
    <t>DEEPSAGAR DUTRAJ</t>
  </si>
  <si>
    <t>NIKITA KUNDU</t>
  </si>
  <si>
    <t>SWEATA MITTAL</t>
  </si>
  <si>
    <t>BIRENDRA CHETTRI</t>
  </si>
  <si>
    <t>ANURAG RAJ DEWAN</t>
  </si>
  <si>
    <t>SUBHAM THAPA</t>
  </si>
  <si>
    <t>NANCY GURUNG</t>
  </si>
  <si>
    <t>SIMRAN GARG</t>
  </si>
  <si>
    <t>HARIOM KUMAR</t>
  </si>
  <si>
    <t>AMARTYA ROY CHOWDHARY</t>
  </si>
  <si>
    <t>NEHA SUMAN</t>
  </si>
  <si>
    <t>PRITHA SARKAR</t>
  </si>
  <si>
    <t>NUNA HANG SUBBA</t>
  </si>
  <si>
    <t>TASHI TOBDEN DORJI</t>
  </si>
  <si>
    <t>NEHA MITTAL</t>
  </si>
  <si>
    <t>ARCHIE AGARWAL</t>
  </si>
  <si>
    <t>DIPANWITA SINHA</t>
  </si>
  <si>
    <t>SASWATA CHATTERJEE</t>
  </si>
  <si>
    <t>DERSHIKA SHARMA</t>
  </si>
  <si>
    <t>RAJAT BALMIKI</t>
  </si>
  <si>
    <t>SANGELA THOCKAR TAMANG</t>
  </si>
  <si>
    <t>PRITAM MUHURI</t>
  </si>
  <si>
    <t>MANU MISHRA</t>
  </si>
  <si>
    <t>AATIF NASIM JILLAN</t>
  </si>
  <si>
    <t>SACHI DHANUKA</t>
  </si>
  <si>
    <t>DIPJYOTI HAZARIKA</t>
  </si>
  <si>
    <t>ADITYA SHUKLA</t>
  </si>
  <si>
    <t>KAMALESH DAS</t>
  </si>
  <si>
    <t>SUDARSHAN RAI</t>
  </si>
  <si>
    <t>SUMAN DEV SARKAR</t>
  </si>
  <si>
    <t>AKSHAY MISHRA</t>
  </si>
  <si>
    <t>SOURAV DAS</t>
  </si>
  <si>
    <t>UJJWAL KHATIWARA</t>
  </si>
  <si>
    <t>POOJA SARAF</t>
  </si>
  <si>
    <t>NIMA TANDIN</t>
  </si>
  <si>
    <t>YENTEN JAMTSHO</t>
  </si>
  <si>
    <t>KRISHID GAJMER SINGH</t>
  </si>
  <si>
    <t>UGYEN CHODEN</t>
  </si>
  <si>
    <t>SONAM OM</t>
  </si>
  <si>
    <t>UGAY LEKEY DUKPA</t>
  </si>
  <si>
    <t>RACHANA DHAR</t>
  </si>
  <si>
    <t>MAHIMA CHHETRI</t>
  </si>
  <si>
    <t>KEYA SUTRADHAR</t>
  </si>
  <si>
    <t>VITO K SHOHE</t>
  </si>
  <si>
    <t>PRIYANKA SINGH KHATI</t>
  </si>
  <si>
    <t>RAJASHREE  BISWAS</t>
  </si>
  <si>
    <t xml:space="preserve">PUJA DAS </t>
  </si>
  <si>
    <t>MEGHANA JOSHI</t>
  </si>
  <si>
    <t>NIRVANA LAMA</t>
  </si>
  <si>
    <t>NIKESH PARAJULI</t>
  </si>
  <si>
    <t>DIKSHA TIWARI</t>
  </si>
  <si>
    <t>SHIVANI KUMARI</t>
  </si>
  <si>
    <t>SITAM  CHHETRI</t>
  </si>
  <si>
    <t>SUBHAMI  ROY</t>
  </si>
  <si>
    <t>SHRISTIKA KARKI</t>
  </si>
  <si>
    <t>MEGHA DEY</t>
  </si>
  <si>
    <t>SWETA RANA</t>
  </si>
  <si>
    <t>V. SHIKAHITO SWU</t>
  </si>
  <si>
    <t>ANINDITA DUTTA</t>
  </si>
  <si>
    <t>MADHU GUPTA</t>
  </si>
  <si>
    <t>BINITA SHARMA</t>
  </si>
  <si>
    <t>DIYA THAPA</t>
  </si>
  <si>
    <t>MD IFTEKHAR KHAN</t>
  </si>
  <si>
    <t>SAPTARSHI BANIK</t>
  </si>
  <si>
    <t>BHAGYA THAPA</t>
  </si>
  <si>
    <t>SHUBHAM DAS</t>
  </si>
  <si>
    <t>SUBHANKAR ADHIKARY</t>
  </si>
  <si>
    <t>NIKITA THAPA</t>
  </si>
  <si>
    <t>SATARUPA GHOSH</t>
  </si>
  <si>
    <t>RADHA BHUJEL</t>
  </si>
  <si>
    <t>SAURAV CHHETRI</t>
  </si>
  <si>
    <t>DIKSHA THAPA</t>
  </si>
  <si>
    <t>HEENA KABIR</t>
  </si>
  <si>
    <t>NIKITA RAI</t>
  </si>
  <si>
    <t>RISHAV DAS</t>
  </si>
  <si>
    <t>MAHESH MAHATO</t>
  </si>
  <si>
    <t>RUBI SHARMA</t>
  </si>
  <si>
    <t>HARSSH RAAJ</t>
  </si>
  <si>
    <t>SABANA KHATUN</t>
  </si>
  <si>
    <t>NOOR NOWAZ</t>
  </si>
  <si>
    <t>GAURAV CHHETRI</t>
  </si>
  <si>
    <t>SALINA SUBBA</t>
  </si>
  <si>
    <t>SUPRIYA TAMANG</t>
  </si>
  <si>
    <t>UMANG GURUNG</t>
  </si>
  <si>
    <t>SWEETY SARKAR</t>
  </si>
  <si>
    <t>NIHARIKA GOMDEN</t>
  </si>
  <si>
    <t>ASHWINI CHAUHAN</t>
  </si>
  <si>
    <t>PRIYANKA  THAPA</t>
  </si>
  <si>
    <t>RAFAT JAHAN</t>
  </si>
  <si>
    <t>APARAJITA  GHOSH</t>
  </si>
  <si>
    <t>PRIYA VERMA</t>
  </si>
  <si>
    <t>RITU SHARMA</t>
  </si>
  <si>
    <t>SUSMITA CHATTERJEE</t>
  </si>
  <si>
    <t>MIMOSHA TAMANG</t>
  </si>
  <si>
    <t xml:space="preserve">DIKILA SHERPA </t>
  </si>
  <si>
    <t>HELIVI ZHIMOMI</t>
  </si>
  <si>
    <t>NANDITA SAHA</t>
  </si>
  <si>
    <t>RUMIKA MINJ</t>
  </si>
  <si>
    <t>NOUSEEN NIKHAT</t>
  </si>
  <si>
    <t>SIBU BHAGAT</t>
  </si>
  <si>
    <t>SALONI CHETTRI</t>
  </si>
  <si>
    <t>ASHWINI RAI</t>
  </si>
  <si>
    <t>RINCHEN DORJI</t>
  </si>
  <si>
    <t>ALBINA GURUNG</t>
  </si>
  <si>
    <t>SUBEKCHA PRASAD</t>
  </si>
  <si>
    <t>ANITA BARMAN</t>
  </si>
  <si>
    <t>THANESWARE KUMAI</t>
  </si>
  <si>
    <t>SUNANDA MAHAPATRA</t>
  </si>
  <si>
    <t>POULOMI BANERJEE</t>
  </si>
  <si>
    <t>BARSHANA SHRESTHA</t>
  </si>
  <si>
    <t>NIKUNJ ADRIAN POKHREL</t>
  </si>
  <si>
    <t>KAUSHIK GHOSH</t>
  </si>
  <si>
    <t>RAVI PRASAD</t>
  </si>
  <si>
    <t>PREJESH PRADHAN</t>
  </si>
  <si>
    <t>BABY BASFORE</t>
  </si>
  <si>
    <t>SUSMITA RAI</t>
  </si>
  <si>
    <t>RINZIN DEMA</t>
  </si>
  <si>
    <t>ALISHA GURUNG</t>
  </si>
  <si>
    <t>TSHERING KELZANG</t>
  </si>
  <si>
    <t>EKTA RAI</t>
  </si>
  <si>
    <t>SUBRATA GHOSH</t>
  </si>
  <si>
    <t>ANISH GURUNG</t>
  </si>
  <si>
    <t>SHIWANGI BARAILY</t>
  </si>
  <si>
    <t>SUMAN SAHANI</t>
  </si>
  <si>
    <t>MAYANK PATHAK</t>
  </si>
  <si>
    <t>KESHAB KHATTRI</t>
  </si>
  <si>
    <t>MRINAL KOIRALA</t>
  </si>
  <si>
    <t>JUNIEL TSHERING LEPCHA</t>
  </si>
  <si>
    <t>DORJI WANGCHUK</t>
  </si>
  <si>
    <t>JHARNA CHHETRI</t>
  </si>
  <si>
    <t>NEHA GUPTA</t>
  </si>
  <si>
    <t>BANASREE BHOWAL</t>
  </si>
  <si>
    <t>SHALLINA RAI</t>
  </si>
  <si>
    <t>DEBOPRIYA LAHIRI</t>
  </si>
  <si>
    <t>NIKITA RAMPURIA</t>
  </si>
  <si>
    <t>SMRITI SHARMA</t>
  </si>
  <si>
    <t>ABHISHEK RAI</t>
  </si>
  <si>
    <t>JHANKAR CHHETRI</t>
  </si>
  <si>
    <t>MEGHA GURUNG</t>
  </si>
  <si>
    <t>SAYANDEB ROY</t>
  </si>
  <si>
    <t>JAYDEEP CHETTRI</t>
  </si>
  <si>
    <t>DIPSHIKHA CHAKRABORTY</t>
  </si>
  <si>
    <t>RAJESHWAR SHARMA</t>
  </si>
  <si>
    <t>MANORAMA GUPTA</t>
  </si>
  <si>
    <t>SUJATA BRAILEE</t>
  </si>
  <si>
    <t>SONU KUMARI JAISWAL</t>
  </si>
  <si>
    <t>Md. SADDAM</t>
  </si>
  <si>
    <t>KINZANG NIMA</t>
  </si>
  <si>
    <t>DAMCHO WANGMO</t>
  </si>
  <si>
    <t xml:space="preserve">KEZANG UDEN </t>
  </si>
  <si>
    <t>JANAM TAMANG</t>
  </si>
  <si>
    <t>DEBARATI NANDY</t>
  </si>
  <si>
    <t>PRAKRITY PEGA</t>
  </si>
  <si>
    <t>ISHWAR DAHAL</t>
  </si>
  <si>
    <t>SURABHI KUMARI GUPTA</t>
  </si>
  <si>
    <t>RIYA AGARWAL</t>
  </si>
  <si>
    <t>TSHEWANG NAMGEY</t>
  </si>
  <si>
    <t>DEEPIKA PRASAD</t>
  </si>
  <si>
    <t>RAJAT AGARWAL</t>
  </si>
  <si>
    <t>SONAM DUNGTU</t>
  </si>
  <si>
    <t>PEMA LHENDUP</t>
  </si>
  <si>
    <t>KARMA DORJI</t>
  </si>
  <si>
    <t>MANPREET KAUR</t>
  </si>
  <si>
    <t>CHODEN</t>
  </si>
  <si>
    <t>SOUVIK CHATTERJEE</t>
  </si>
  <si>
    <t>YEZER LHAMO</t>
  </si>
  <si>
    <t>KEZANG WANGMO</t>
  </si>
  <si>
    <t>SANGAY CHEDUP</t>
  </si>
  <si>
    <t>SHIVAM SHIDDHARTH</t>
  </si>
  <si>
    <t>SUSMITA PRASAD</t>
  </si>
  <si>
    <t>RAHUL KEDIA</t>
  </si>
  <si>
    <t>NIDHI AGARWAL</t>
  </si>
  <si>
    <t>VATSAL VERMA</t>
  </si>
  <si>
    <t>VARSHA AGARWAL</t>
  </si>
  <si>
    <t>PAYEL SINGH</t>
  </si>
  <si>
    <t>DIKSHA PAREEK</t>
  </si>
  <si>
    <t>PUNIT DWIVEDI</t>
  </si>
  <si>
    <t>YONTEN</t>
  </si>
  <si>
    <t>DULAL MONDAL</t>
  </si>
  <si>
    <t>KARMA YOEZER</t>
  </si>
  <si>
    <t>LAKKI THAPA</t>
  </si>
  <si>
    <t>BINOD NAYAK</t>
  </si>
  <si>
    <t>SYED NADEEM AKRAM</t>
  </si>
  <si>
    <t>RACHITA AGARWAL</t>
  </si>
  <si>
    <t>AAYUSHI AGARWAL</t>
  </si>
  <si>
    <t>BITAN ACHARYA</t>
  </si>
  <si>
    <t>HIMANSHU KUMAR SINGH</t>
  </si>
  <si>
    <t>SAIBAL KRISHNA DASPUPTA</t>
  </si>
  <si>
    <t>HARSHIT AGARWAL</t>
  </si>
  <si>
    <t>SAMAPIKA CHATTERJEE</t>
  </si>
  <si>
    <t>RINCHEN DORJI (A)</t>
  </si>
  <si>
    <t>ARPITA SAHA</t>
  </si>
  <si>
    <t>SULTANA KHATOON</t>
  </si>
  <si>
    <t>PEMA LHADEN</t>
  </si>
  <si>
    <t>KINLEY YANGDON</t>
  </si>
  <si>
    <t>TSHEWANG CHODEN</t>
  </si>
  <si>
    <t>SHREYA AGARWAL</t>
  </si>
  <si>
    <t>SWEETY PAUL</t>
  </si>
  <si>
    <t>DIPEN RAI</t>
  </si>
  <si>
    <t>SYEDA KHIZRA RIZVI</t>
  </si>
  <si>
    <t>ANIL SUBBA</t>
  </si>
  <si>
    <t>TSHERING  WANGMO</t>
  </si>
  <si>
    <t>JABED ISLAM</t>
  </si>
  <si>
    <t>PRITHA BHOWMIK</t>
  </si>
  <si>
    <t>PRERNA GUPTA</t>
  </si>
  <si>
    <t>SUBJECTS</t>
  </si>
  <si>
    <t>FACULTY</t>
  </si>
  <si>
    <t>SL.No.</t>
  </si>
  <si>
    <t>ECONOMICS</t>
  </si>
  <si>
    <t>POL. SCIENCE</t>
  </si>
  <si>
    <t>SOCIOLOGY</t>
  </si>
  <si>
    <t>LAW OF TORTS</t>
  </si>
  <si>
    <t>ENGLISH</t>
  </si>
  <si>
    <t>SD</t>
  </si>
  <si>
    <t>SS</t>
  </si>
  <si>
    <t>AR</t>
  </si>
  <si>
    <t>SmA</t>
  </si>
  <si>
    <t>RS</t>
  </si>
  <si>
    <t>BUSINESS STAT</t>
  </si>
  <si>
    <t>F. ACCT</t>
  </si>
  <si>
    <t>RJS</t>
  </si>
  <si>
    <t>PS</t>
  </si>
  <si>
    <t>SOCIOLOGY-III</t>
  </si>
  <si>
    <t>ECONOMICS - III</t>
  </si>
  <si>
    <t>FAMILY LAW - I</t>
  </si>
  <si>
    <t>LAW OF CONTRACT - II</t>
  </si>
  <si>
    <t>SB</t>
  </si>
  <si>
    <t>STD</t>
  </si>
  <si>
    <t>SR</t>
  </si>
  <si>
    <t>MANAG. ACCT</t>
  </si>
  <si>
    <t>BUSI. MATH</t>
  </si>
  <si>
    <t>AUDITING</t>
  </si>
  <si>
    <t>DN</t>
  </si>
  <si>
    <t>For B.Com</t>
  </si>
  <si>
    <t>ADMINISTRATIVE LAW</t>
  </si>
  <si>
    <t>JURISPRUDENCE</t>
  </si>
  <si>
    <t>CONST. LAW - II</t>
  </si>
  <si>
    <t>LAW OF CRIMES - I</t>
  </si>
  <si>
    <t>RP</t>
  </si>
  <si>
    <t>POL. SCIENCE - VI</t>
  </si>
  <si>
    <t>For BA</t>
  </si>
  <si>
    <t>MARK. MANAG.</t>
  </si>
  <si>
    <t>For BBA</t>
  </si>
  <si>
    <t>SEC. PRACT.</t>
  </si>
  <si>
    <t>CPC</t>
  </si>
  <si>
    <t>LAB. &amp; IND. LAW</t>
  </si>
  <si>
    <t>LAND LAW</t>
  </si>
  <si>
    <t>MOOT COURT</t>
  </si>
  <si>
    <t>PROF. ETHICS</t>
  </si>
  <si>
    <t>RA</t>
  </si>
  <si>
    <t>PR</t>
  </si>
  <si>
    <t xml:space="preserve"> </t>
  </si>
  <si>
    <t>INSURANCE LAW</t>
  </si>
  <si>
    <t>PUBLIC INT. LAW</t>
  </si>
  <si>
    <t>ADR</t>
  </si>
  <si>
    <t>INTELLECTUAL PROPERTY LAW</t>
  </si>
  <si>
    <t>TS</t>
  </si>
  <si>
    <t>PRIYANKA SAHA</t>
  </si>
  <si>
    <t>ADITYA THAKUR</t>
  </si>
  <si>
    <t>RAYMOND LEPCHA</t>
  </si>
  <si>
    <t>SAMRIDHI CHETTRI</t>
  </si>
  <si>
    <t>SANJANA CHETTRI</t>
  </si>
  <si>
    <t>NABINA CHHETRI</t>
  </si>
  <si>
    <t>KARMA PHURDEN BHUTIA</t>
  </si>
  <si>
    <t>RUKSHAR FIRDOSH</t>
  </si>
  <si>
    <t>5 YEAR - BA LLB - SEMESTER - II</t>
  </si>
  <si>
    <t>5 YEAR - BBA/B.Com LLB - SEMESTER - II</t>
  </si>
  <si>
    <t>5 YEAR - BA LLB - SEMESTER - IV</t>
  </si>
  <si>
    <t>5 YEAR - BBA/B.Com LLB - SEMESTER - IV</t>
  </si>
  <si>
    <t>5 YEAR - BA/BBA/B.Com LLB - SEMESTER - VI</t>
  </si>
  <si>
    <t>5 YEAR - BA/BBA/B.Com LLB - SEMESTER - VIII</t>
  </si>
  <si>
    <t>5 YEAR - BA/BBA/B.Com LLB - SEMESTER - X</t>
  </si>
  <si>
    <t>ROLL NO.</t>
  </si>
  <si>
    <t>NAME OF THE STUDENTS</t>
  </si>
  <si>
    <t>SIGNATURES</t>
  </si>
  <si>
    <t>B.A. LL.B. SEMESTER - X.</t>
  </si>
  <si>
    <t xml:space="preserve">B.Com. LL.B. SEMESTER - X. </t>
  </si>
  <si>
    <t xml:space="preserve">B.B.A. LL.B. SEMESTER - X. </t>
  </si>
  <si>
    <t>SL.NO.</t>
  </si>
  <si>
    <t>NAME OF THE STUDENT</t>
  </si>
  <si>
    <t>SUBHANKAR PAUL</t>
  </si>
  <si>
    <t>SHYAMALI MITRA</t>
  </si>
  <si>
    <t>TIYASHA SAHA</t>
  </si>
  <si>
    <t>CHIMI PELDEN</t>
  </si>
  <si>
    <t>DEVJANI ROY</t>
  </si>
  <si>
    <t>PRIYANKA AGARWALA</t>
  </si>
  <si>
    <t>SUBHRADEEP DAS</t>
  </si>
  <si>
    <t>RUMA MINJ</t>
  </si>
  <si>
    <t>SEHNAZ KHATOON</t>
  </si>
  <si>
    <t>BARBEE BANIK</t>
  </si>
  <si>
    <t>TANOY ROY</t>
  </si>
  <si>
    <t>TRISHANTA BHOWMICK</t>
  </si>
  <si>
    <t>SWEATA THAKURI</t>
  </si>
  <si>
    <t>SUDARSHAN KARKI</t>
  </si>
  <si>
    <t>SIGNORA KHAWAS (BHUJEL)</t>
  </si>
  <si>
    <t>LHADEN LEPCHA</t>
  </si>
  <si>
    <t>ARUNANGSU CHANDA</t>
  </si>
  <si>
    <t>LIPIKA SARKAR</t>
  </si>
  <si>
    <t>SULOCHANA THAPA</t>
  </si>
  <si>
    <t>SHAIKH HEENA YASMIN GULAMMUSTAFA</t>
  </si>
  <si>
    <t>AMIT RAJ</t>
  </si>
  <si>
    <t>SUBHAJYOTI GHOSH</t>
  </si>
  <si>
    <t>AMIT SIKHWAL</t>
  </si>
  <si>
    <t>PALLAV SHARMA</t>
  </si>
  <si>
    <t>JAGRITI KUMARI SINGH</t>
  </si>
  <si>
    <t>DIWAS GUPTA</t>
  </si>
  <si>
    <t>SOUMYAJIT PAUL</t>
  </si>
  <si>
    <t>PULKIT THAKUR</t>
  </si>
  <si>
    <t>YACHIKA JHANWAR</t>
  </si>
  <si>
    <t>ANTARA BISWAS</t>
  </si>
  <si>
    <t>SHANTI GUPTA</t>
  </si>
  <si>
    <t>AVIJIT BHAWAL</t>
  </si>
  <si>
    <t>PRACHI GUPTA</t>
  </si>
  <si>
    <t>SHRADHA RAI</t>
  </si>
  <si>
    <t>PALLAVI RANJAN</t>
  </si>
  <si>
    <t>DIKSHA JAIN</t>
  </si>
  <si>
    <t>RUCHIKA JAIN</t>
  </si>
  <si>
    <t>PRATISODH PRADHAN</t>
  </si>
  <si>
    <t>DIPAYAN NANDI</t>
  </si>
  <si>
    <t>BABLU ROY</t>
  </si>
  <si>
    <t>ARINA BRAHMAN</t>
  </si>
  <si>
    <t>NEHA SHARMA</t>
  </si>
  <si>
    <t>DIPANKAR ROY</t>
  </si>
  <si>
    <t>ANGIKAR SENGUPTA</t>
  </si>
  <si>
    <t>RIYA SARKAR</t>
  </si>
  <si>
    <t>NITISHA TAMANG</t>
  </si>
  <si>
    <t>PRIYANKA GUPTA</t>
  </si>
  <si>
    <t>NABA KUMAR SAHA</t>
  </si>
  <si>
    <t>KISHORE KUMAR SARKAR</t>
  </si>
  <si>
    <t>BAGMI DEY</t>
  </si>
  <si>
    <t>MANTI ROY</t>
  </si>
  <si>
    <t>ANJANA RAI</t>
  </si>
  <si>
    <t>SAMIKCHA PRADHAN</t>
  </si>
  <si>
    <t>NOAMI CHETTRI</t>
  </si>
  <si>
    <t>MERIKA RAI</t>
  </si>
  <si>
    <t>PRIYA AGARWAL</t>
  </si>
  <si>
    <t>SWARAJ THAKUR</t>
  </si>
  <si>
    <t>BITTU GUPTA</t>
  </si>
  <si>
    <t>KULDEEP THAKUR</t>
  </si>
  <si>
    <t>SUVENDU SARKAR</t>
  </si>
  <si>
    <t>SHISHAM PRADHAN</t>
  </si>
  <si>
    <t>ROHAN NIROULA</t>
  </si>
  <si>
    <t>RAHUL ROY</t>
  </si>
  <si>
    <t>RAJANI PRADHAN</t>
  </si>
  <si>
    <t>SANKHA SUVRA PRAMANIK</t>
  </si>
  <si>
    <t>NISHA ROY</t>
  </si>
  <si>
    <t>DIKSHA CHHETRI</t>
  </si>
  <si>
    <t>RAMAN PRASAD</t>
  </si>
  <si>
    <t>WANGDI LAMA</t>
  </si>
  <si>
    <t>PRAYASH TAMANG</t>
  </si>
  <si>
    <t>DURGA LAMA</t>
  </si>
  <si>
    <t>KALPITA SAHA</t>
  </si>
  <si>
    <t>PIU DEY</t>
  </si>
  <si>
    <t>PRITAM SAHA</t>
  </si>
  <si>
    <t>RAJJAK HOSSEN</t>
  </si>
  <si>
    <t>AAYESHA GURUNG</t>
  </si>
  <si>
    <t>AMAN THAPA</t>
  </si>
  <si>
    <t>FALGUNI BARMAN</t>
  </si>
  <si>
    <t>ANUPAMA KUMARI</t>
  </si>
  <si>
    <t>SACHIN DEY</t>
  </si>
  <si>
    <t>SWARNAYU SAHA</t>
  </si>
  <si>
    <t>SANJUKTA SINGHA ROY</t>
  </si>
  <si>
    <t>AVISHEK RAJ THAKUR</t>
  </si>
  <si>
    <t>RUCHIKA LAMA</t>
  </si>
  <si>
    <t>DIPA SHA</t>
  </si>
  <si>
    <t>NISHA SINGH</t>
  </si>
  <si>
    <t>MUSKAN AGARWAL</t>
  </si>
  <si>
    <t>AMRIT SHARMA</t>
  </si>
  <si>
    <t>SHREYASEE DAS</t>
  </si>
  <si>
    <t>RITUPARNA SAHA</t>
  </si>
  <si>
    <t>RITTIKA PROSAD</t>
  </si>
  <si>
    <t>SUDHA HELA</t>
  </si>
  <si>
    <t>ASHWIN RESHMI</t>
  </si>
  <si>
    <t>ABHIJEET KUMAR DAS</t>
  </si>
  <si>
    <t>SHUBHANGI JHA</t>
  </si>
  <si>
    <t>BIPUL SHARMA</t>
  </si>
  <si>
    <t>ISHANI MANDAL</t>
  </si>
  <si>
    <t>KAUSHIK CHETTRI</t>
  </si>
  <si>
    <t>PRIYA DAS</t>
  </si>
  <si>
    <t>DEEP TAMANG</t>
  </si>
  <si>
    <t>BICKEY SHARMA</t>
  </si>
  <si>
    <t>RATNADEEP BOSE</t>
  </si>
  <si>
    <t>FATEMA KHATUN</t>
  </si>
  <si>
    <t>RITWIKA GHOSH</t>
  </si>
  <si>
    <t>SONKU KUMAR SINHA</t>
  </si>
  <si>
    <t>NISHAL RAI</t>
  </si>
  <si>
    <t>JAYEESHA TALUKDAR</t>
  </si>
  <si>
    <t>DIPESH MAHAT</t>
  </si>
  <si>
    <t>SWARNALI BHOWMICK</t>
  </si>
  <si>
    <t>SAMPARNA CHETTRI</t>
  </si>
  <si>
    <t>DEEPMALA SINGH</t>
  </si>
  <si>
    <t>SANGITA SAH</t>
  </si>
  <si>
    <t>NEHA SAHANI</t>
  </si>
  <si>
    <t>ANUSTUPA GOPE</t>
  </si>
  <si>
    <t>JARED CHETTRI</t>
  </si>
  <si>
    <t>PRASITA CHETTRI</t>
  </si>
  <si>
    <t>PRADITYA MUKHIA</t>
  </si>
  <si>
    <t>GULNEHAR BANU</t>
  </si>
  <si>
    <t>SHILPI DHAR</t>
  </si>
  <si>
    <t>SAPNA KUMARI JHA</t>
  </si>
  <si>
    <t>ARTI SHARMA</t>
  </si>
  <si>
    <t>VINISHA JETHWANI</t>
  </si>
  <si>
    <t>RAM CHHETRI</t>
  </si>
  <si>
    <t>MHENDUP DORJI MOKTAN</t>
  </si>
  <si>
    <t>SATARUDRIYA MUKHERJEE</t>
  </si>
  <si>
    <t>REBIKA RAI</t>
  </si>
  <si>
    <t>SNEHA SHANKAR</t>
  </si>
  <si>
    <t>SWETA UPADHYAY</t>
  </si>
  <si>
    <t>RAKESH MAHATO</t>
  </si>
  <si>
    <t>DIVYA GUPTA</t>
  </si>
  <si>
    <t>SIGNATURE</t>
  </si>
  <si>
    <t>SUSMITA BHATTACHARYA</t>
  </si>
  <si>
    <t>5 YEAR B.A. LL.B. SEMESTER - IX</t>
  </si>
  <si>
    <t>REG NO.</t>
  </si>
  <si>
    <t>5 YEAR B.A. LL.B. SEMESTER - VI (S)</t>
  </si>
  <si>
    <t>1021406040159</t>
  </si>
  <si>
    <t>1021406040094</t>
  </si>
  <si>
    <t>1021406040079</t>
  </si>
  <si>
    <t>1021406040022</t>
  </si>
  <si>
    <t>1021406040117</t>
  </si>
  <si>
    <t>1021406040063</t>
  </si>
  <si>
    <t>1021406040075</t>
  </si>
  <si>
    <t>1021406040129</t>
  </si>
  <si>
    <t>1021306040020</t>
  </si>
  <si>
    <t>1021306040033</t>
  </si>
  <si>
    <t>1021306040069</t>
  </si>
  <si>
    <t>1021406040037</t>
  </si>
  <si>
    <t>102/LLBG/15003</t>
  </si>
  <si>
    <t>102/LLBG/15012</t>
  </si>
  <si>
    <t>102/LLBG/15015</t>
  </si>
  <si>
    <t>102/LLBG/15017</t>
  </si>
  <si>
    <t>102/LLBG/15021</t>
  </si>
  <si>
    <t>102/LLBG/15034</t>
  </si>
  <si>
    <t>102/LLBG/15043</t>
  </si>
  <si>
    <t>102/LLBG/15044</t>
  </si>
  <si>
    <t>102/LLBG/14021</t>
  </si>
  <si>
    <t>102/LLBG/14006</t>
  </si>
  <si>
    <t>102/LLBG/14030</t>
  </si>
  <si>
    <t>102/LLBG/15024</t>
  </si>
  <si>
    <t>5 YEAR B.A. LL.B. SEMESTER - VIII (S)</t>
  </si>
  <si>
    <t>JUNEIL TSHERING LEPCHA</t>
  </si>
  <si>
    <t>1021306040009</t>
  </si>
  <si>
    <t>1021306040071</t>
  </si>
  <si>
    <t>1021205040013</t>
  </si>
  <si>
    <t>1021206040031</t>
  </si>
  <si>
    <t>1021205040008</t>
  </si>
  <si>
    <t>102/LLBG/14002</t>
  </si>
  <si>
    <t>102/LLBG/14034</t>
  </si>
  <si>
    <t>102/LLBG/13002</t>
  </si>
  <si>
    <t>102/LLBG/13049</t>
  </si>
  <si>
    <t>102/LLBG/13009</t>
  </si>
  <si>
    <t>5 YEAR B.B.A. LL.B. SEMESTER - II (S)</t>
  </si>
  <si>
    <t>1021606040182</t>
  </si>
  <si>
    <t>1021606040208</t>
  </si>
  <si>
    <t>1021606040022</t>
  </si>
  <si>
    <t>1021606040226</t>
  </si>
  <si>
    <t>1021606040070</t>
  </si>
  <si>
    <t>1021606040016</t>
  </si>
  <si>
    <t>1021606040123</t>
  </si>
  <si>
    <t>102/BBA/LLB/17003</t>
  </si>
  <si>
    <t>102/BBA/LLB/17006</t>
  </si>
  <si>
    <t>102/BBA/LLB/17018</t>
  </si>
  <si>
    <t>102/BBA/LLB/17019</t>
  </si>
  <si>
    <t>102/BBA/LLB/17024</t>
  </si>
  <si>
    <t>102/BBA/LLB/17031</t>
  </si>
  <si>
    <t>102/BBA/LLB/17034</t>
  </si>
  <si>
    <t>S/No</t>
  </si>
  <si>
    <t>102/LLBG/14001</t>
  </si>
  <si>
    <t>1021306040049</t>
  </si>
  <si>
    <t>1021306040044</t>
  </si>
  <si>
    <t>1021306040003</t>
  </si>
  <si>
    <t>1021306040057</t>
  </si>
  <si>
    <t>1021306040006</t>
  </si>
  <si>
    <t>1021306040065</t>
  </si>
  <si>
    <t>1021306040070</t>
  </si>
  <si>
    <t>1021306040064</t>
  </si>
  <si>
    <t>1021306040038</t>
  </si>
  <si>
    <t>1021306040012</t>
  </si>
  <si>
    <t>1021306040032</t>
  </si>
  <si>
    <t>1021306040028</t>
  </si>
  <si>
    <t>1021306040043</t>
  </si>
  <si>
    <t>1021306040039</t>
  </si>
  <si>
    <t>1021306040011</t>
  </si>
  <si>
    <t>1021306040066</t>
  </si>
  <si>
    <t>1021306040046</t>
  </si>
  <si>
    <t>1021306040004</t>
  </si>
  <si>
    <t>1021306040021</t>
  </si>
  <si>
    <t>1021306040060</t>
  </si>
  <si>
    <t>1021306040005</t>
  </si>
  <si>
    <t>1021205040021</t>
  </si>
  <si>
    <t>1021205040024</t>
  </si>
  <si>
    <t>1021206040037</t>
  </si>
  <si>
    <t>102/LLBG/14004</t>
  </si>
  <si>
    <t>102/LLBG/14005</t>
  </si>
  <si>
    <t>102/LLBG/14007</t>
  </si>
  <si>
    <t>102/LLBG/14010</t>
  </si>
  <si>
    <t>102/LLBG/14011</t>
  </si>
  <si>
    <t>102/LLBG/14012</t>
  </si>
  <si>
    <t>102/LLBG/14013</t>
  </si>
  <si>
    <t>102/LLBG/14014</t>
  </si>
  <si>
    <t>102/LLBG/14017</t>
  </si>
  <si>
    <t>102/LLBG/14018</t>
  </si>
  <si>
    <t>102/LLBG/14019</t>
  </si>
  <si>
    <t>102/LLBG/14025</t>
  </si>
  <si>
    <t>102/LLBG/14027</t>
  </si>
  <si>
    <t>102/LLBG/14028</t>
  </si>
  <si>
    <t>102/LLBG/14029</t>
  </si>
  <si>
    <t>102/LLBG/14032</t>
  </si>
  <si>
    <t>102/LLBG/14033</t>
  </si>
  <si>
    <t>102/LLBG/14036</t>
  </si>
  <si>
    <t>102/LLBG/14037</t>
  </si>
  <si>
    <t>102/LLBG/14041</t>
  </si>
  <si>
    <t>102/LLBG/13004</t>
  </si>
  <si>
    <t>102/LLBG/13026</t>
  </si>
  <si>
    <t>102/LLBG/13028</t>
  </si>
  <si>
    <t>5 YEAR B.COM. LL.B. SEMESTER - IX</t>
  </si>
  <si>
    <t>1021306040042</t>
  </si>
  <si>
    <t>1021306040001</t>
  </si>
  <si>
    <t>1021306040015</t>
  </si>
  <si>
    <t>1021306040023</t>
  </si>
  <si>
    <t>1021306040048</t>
  </si>
  <si>
    <t>1021306040022</t>
  </si>
  <si>
    <t>1021306040050</t>
  </si>
  <si>
    <t>1021306040045</t>
  </si>
  <si>
    <t>1021306040008</t>
  </si>
  <si>
    <t>1021306040063</t>
  </si>
  <si>
    <t>1021306040037</t>
  </si>
  <si>
    <t>1021306040029</t>
  </si>
  <si>
    <t>1021306040072</t>
  </si>
  <si>
    <t>1021306040055</t>
  </si>
  <si>
    <t>1021306040067</t>
  </si>
  <si>
    <t>1021206040021</t>
  </si>
  <si>
    <t>102/BCOM/LL.B/14001</t>
  </si>
  <si>
    <t>102/BCOM/LL.B/14002</t>
  </si>
  <si>
    <t>102/BCOM/LL.B/14003</t>
  </si>
  <si>
    <t>102/BCOM/LL.B/14004</t>
  </si>
  <si>
    <t>102/BCOM/LL.B/14005</t>
  </si>
  <si>
    <t>102/BCOM/LL.B/14006</t>
  </si>
  <si>
    <t>102/BCOM/LL.B/14007</t>
  </si>
  <si>
    <t>102/BCOM/LL.B/14008</t>
  </si>
  <si>
    <t>102/BCOM/LL.B/14010</t>
  </si>
  <si>
    <t>102/BCOM/LL.B/14011</t>
  </si>
  <si>
    <t>102/BCOM/LL.B/14012</t>
  </si>
  <si>
    <t>102/BCOM/LL.B/14013</t>
  </si>
  <si>
    <t>102/BCOM/LL.B/14015</t>
  </si>
  <si>
    <t>102/BCOM/LL.B/14017</t>
  </si>
  <si>
    <t>102/BCOM/LL.B/14018</t>
  </si>
  <si>
    <t>102/BCOM/LL.B/13021</t>
  </si>
  <si>
    <t>BASUDEV BARMAN</t>
  </si>
  <si>
    <t>ANIK DAS</t>
  </si>
  <si>
    <t>ROHAN BARDHAN</t>
  </si>
  <si>
    <t>JUYEL DEBNATH</t>
  </si>
  <si>
    <t>NILOY DEY</t>
  </si>
  <si>
    <t>GAJEN ROY</t>
  </si>
  <si>
    <t>MD. SHAKEEL</t>
  </si>
  <si>
    <t>TASHI TOBDEN</t>
  </si>
  <si>
    <t>ANKUSH DAS</t>
  </si>
  <si>
    <t>SUSMITA ROY</t>
  </si>
  <si>
    <t>PRABHAT SINGHA</t>
  </si>
  <si>
    <t>ARJUN TAK</t>
  </si>
  <si>
    <t>SOUVIK GHOSH</t>
  </si>
  <si>
    <t>R/NO.</t>
  </si>
  <si>
    <t>R.NO.</t>
  </si>
  <si>
    <t>5 YEAR B.B.A. LL.B. SEMESTER - III</t>
  </si>
  <si>
    <t>5 YEAR B.Com. LL.B. SEMESTER - III</t>
  </si>
  <si>
    <t>5 YEAR B.A. LL.B. - III (SECTION- A)</t>
  </si>
  <si>
    <t>5 YEAR B.A. LL.B. - III (SECTION- B)</t>
  </si>
  <si>
    <t>5 YEAR B.B.A. LL.B. SEMESTER - V</t>
  </si>
  <si>
    <t>5 YEAR B.Com. LL.B. SEMESTER - V</t>
  </si>
  <si>
    <t>5 YEAR B.A. LL.B. SEMESTER - V</t>
  </si>
  <si>
    <t>5 YEAR B.B.A. LL.B. SEMESTER - VII</t>
  </si>
  <si>
    <t>5 YEAR B.Com. LL.B. SEMESTER - VII</t>
  </si>
  <si>
    <t>5 YEAR B.A. LL.B. SEMESTER - VII</t>
  </si>
  <si>
    <t>5 YEAR B.B.A. LL.B. SEMESTER - IX</t>
  </si>
  <si>
    <t>5 YEAR B.Com. LL.B. SEMESTER - IX</t>
  </si>
  <si>
    <t>5 YEAR B.A. LL.B. - I (SECTION- A)</t>
  </si>
  <si>
    <t>5 YEAR B.Com. LL.B. SEMESTER - I</t>
  </si>
  <si>
    <t>5 YEAR B.A. LL.B. - I (SECTION- B)</t>
  </si>
  <si>
    <t>ARKAPRAVA BHATTACHARYA</t>
  </si>
  <si>
    <t>DIGANTA SEHANABIS</t>
  </si>
  <si>
    <t>ADARSH KRISHNA</t>
  </si>
  <si>
    <t>BASUDHA ROY</t>
  </si>
  <si>
    <t>AVINNYA SARKAR</t>
  </si>
  <si>
    <t>ADITI PRASAD</t>
  </si>
  <si>
    <t>RUMPI GHOSH ALAM</t>
  </si>
  <si>
    <t>YASH CHOUDHARY</t>
  </si>
  <si>
    <t>ANSAL THAPA</t>
  </si>
  <si>
    <t>ARATRIKA CHAKRABORTY</t>
  </si>
  <si>
    <t>ANIKET RAJ BHATTARAI</t>
  </si>
  <si>
    <t>ABHISHEK MOHANTY</t>
  </si>
  <si>
    <t>AADARSH PRADHAN</t>
  </si>
  <si>
    <t>PANKAJ KUMAR MAHATO</t>
  </si>
  <si>
    <t>MANAN SAHA</t>
  </si>
  <si>
    <t>CHANCHAL AGARWAL</t>
  </si>
  <si>
    <t>RADHIKA AGARWAL</t>
  </si>
  <si>
    <t>ANUKRITI SAHA GUPTA</t>
  </si>
  <si>
    <t>NIHA RAYYAN</t>
  </si>
  <si>
    <t>DIPAYAN DUTTA</t>
  </si>
  <si>
    <t>KUMARJIT SINGHA SARKAR</t>
  </si>
  <si>
    <t>BISWAJEET GHOSH</t>
  </si>
  <si>
    <t>LOVELY SAHA</t>
  </si>
  <si>
    <t>REEPARNA KUNDU</t>
  </si>
  <si>
    <t>BINDIA PRASAD  XXXXX</t>
  </si>
  <si>
    <t>AMARJEET MAHATO</t>
  </si>
  <si>
    <t>SAIBAL TIRKEY</t>
  </si>
  <si>
    <t>SUNANDA CHAKRABORTY</t>
  </si>
  <si>
    <t>NEHA TIRKEY</t>
  </si>
  <si>
    <t>PRIYANKA PAUL</t>
  </si>
  <si>
    <t>RUPAM MONDOL</t>
  </si>
  <si>
    <t>ARITRI BHATTACHARJEE</t>
  </si>
  <si>
    <t>BHASKAR SINGH</t>
  </si>
  <si>
    <t>TAMALIKA KAR</t>
  </si>
  <si>
    <t>WAHIDA PARVIN</t>
  </si>
  <si>
    <t>PRASHIM RAI</t>
  </si>
  <si>
    <t>PRATHAM SIKHWAL</t>
  </si>
  <si>
    <t>SUSANTA DAS</t>
  </si>
  <si>
    <t>MANISHA LO</t>
  </si>
  <si>
    <t>SHEETAL KAPOOR</t>
  </si>
  <si>
    <t>NIKITA GHOSH</t>
  </si>
  <si>
    <t>ANJUMANARA KHATUN</t>
  </si>
  <si>
    <t>SAMIKSHA SINGH</t>
  </si>
  <si>
    <t>SHAHIL TAMANG</t>
  </si>
  <si>
    <t>ANIRBAN CHAKRABORTY</t>
  </si>
  <si>
    <t>ROJAL SUBBA</t>
  </si>
  <si>
    <t>MADHUSHREE CHAKRABORTY</t>
  </si>
  <si>
    <t>DIPANKAR KARMAKAR</t>
  </si>
  <si>
    <t>ARYAN SHUKLA</t>
  </si>
  <si>
    <t>SHILPI KUMARI</t>
  </si>
  <si>
    <t>RISHAV PERIWAL</t>
  </si>
  <si>
    <t>SUVHASHINI PAUL</t>
  </si>
  <si>
    <t>SUMAN PRADHAN</t>
  </si>
  <si>
    <t>DIPA CHAKRABORTY</t>
  </si>
  <si>
    <t>NAIRITA ROY</t>
  </si>
  <si>
    <t>SHREEYA MANI SOTANG</t>
  </si>
  <si>
    <t>MANOJ BARMAN</t>
  </si>
  <si>
    <t>TANMOY ADHIKARI</t>
  </si>
  <si>
    <t>ABU SAHID MOSTAFA ALAM</t>
  </si>
  <si>
    <t>GIRISH AGARWAL</t>
  </si>
  <si>
    <t>PRIYAJIT BHOWMIK</t>
  </si>
  <si>
    <t>UDAY DEY</t>
  </si>
  <si>
    <t>SHIVANGI GHOSH</t>
  </si>
  <si>
    <t>DIVYA MITRUKA</t>
  </si>
  <si>
    <t>RAHUL DAS</t>
  </si>
  <si>
    <t>ABHISHEK ROY</t>
  </si>
  <si>
    <t>SNEHA DAS</t>
  </si>
  <si>
    <t xml:space="preserve">PRANABI PRADHAN </t>
  </si>
  <si>
    <t>SALMAN KHURSHID</t>
  </si>
  <si>
    <t>AAYUSH RAI</t>
  </si>
  <si>
    <t>ROHIT KUMAR SINGH</t>
  </si>
  <si>
    <t>DIPU MUNDA</t>
  </si>
  <si>
    <t>BINITA MINDA</t>
  </si>
  <si>
    <t>MD. JESAN ALI</t>
  </si>
  <si>
    <t>SURAJ MAHANTA</t>
  </si>
  <si>
    <t>ARPITA GHOSH</t>
  </si>
  <si>
    <t>RIYA DHALI</t>
  </si>
  <si>
    <t>PRANEEM CHHETRI</t>
  </si>
  <si>
    <t>DIBYENDU BHATTACHARJEE</t>
  </si>
  <si>
    <t>ASFAQUE ALI</t>
  </si>
  <si>
    <t>BHASWATI CHAKRABORTY</t>
  </si>
  <si>
    <t>DEBARSHI GHOSH DASTIDAR</t>
  </si>
  <si>
    <t>WANGCHEN LAMA</t>
  </si>
  <si>
    <t>AMBIKA BISWAKARMA</t>
  </si>
  <si>
    <t>PANKAJ SHAH</t>
  </si>
  <si>
    <t>ARJYAMA LAHIRI</t>
  </si>
  <si>
    <t>LOVELY SHARMA</t>
  </si>
  <si>
    <t>MEHUL MISHRA</t>
  </si>
  <si>
    <t>KUSHAN KUMAR BAJAJ</t>
  </si>
  <si>
    <t>KAJAL UPADHYAY</t>
  </si>
  <si>
    <t>PUNIT BHANSALI</t>
  </si>
  <si>
    <t>ALEE SUBBA</t>
  </si>
  <si>
    <t>SUJIT SWAMI</t>
  </si>
  <si>
    <t>DIVYA CHHETRI</t>
  </si>
  <si>
    <t>TANMAY SARKAR</t>
  </si>
  <si>
    <t>DIVYANI THAPA</t>
  </si>
  <si>
    <t>PRACHEE SINGH RAJPUT</t>
  </si>
  <si>
    <t>KIRTI CHAUHAN</t>
  </si>
  <si>
    <t xml:space="preserve">BHAGYASHREE DAS </t>
  </si>
  <si>
    <t>ANUKRITI SAHA GUPTA  XXXXX</t>
  </si>
  <si>
    <t>TANUJ CHHETRI</t>
  </si>
  <si>
    <t>ANANYA SAHA</t>
  </si>
  <si>
    <t>SOYETA SAHA</t>
  </si>
  <si>
    <t>NEHA PANDEY</t>
  </si>
  <si>
    <t>CHIMILA BHUTIA</t>
  </si>
  <si>
    <t>DOYEL DAS</t>
  </si>
  <si>
    <t>MADHAVI BHUJEL</t>
  </si>
  <si>
    <t>URMILA AGARWAL</t>
  </si>
  <si>
    <t>NARESH RAI</t>
  </si>
  <si>
    <t>ANIK SAHA</t>
  </si>
  <si>
    <t>RIYA DEY</t>
  </si>
  <si>
    <t>MANISHA RAI</t>
  </si>
  <si>
    <t>ADITI SAHA</t>
  </si>
  <si>
    <t>NICANOR NEO ZIMBA</t>
  </si>
  <si>
    <t>JUYEL ROY</t>
  </si>
  <si>
    <t xml:space="preserve">PRABESH SHARMA (BARAL) </t>
  </si>
  <si>
    <t>NIDHI SINGH</t>
  </si>
  <si>
    <t>SIWALI LAMA</t>
  </si>
  <si>
    <t>TUSHALI CHOUDHARY</t>
  </si>
  <si>
    <t>SURAJ DEBNATH</t>
  </si>
  <si>
    <t>YANGCHHIN TAMANG</t>
  </si>
  <si>
    <t>BISANT KHATI</t>
  </si>
  <si>
    <t>PRIYA BISWAKARMA</t>
  </si>
  <si>
    <t>DORCHI ONGMU SHERPA</t>
  </si>
  <si>
    <t>FALGUNI SAHA</t>
  </si>
  <si>
    <t>RAHIDA ANJUM NOORI</t>
  </si>
  <si>
    <t>AL MAHASIN SARKAR</t>
  </si>
  <si>
    <t>ZINAT ARBA HASHEM</t>
  </si>
  <si>
    <t>DEEPSHIKA PAUL</t>
  </si>
  <si>
    <t>PRIYANKA THAKUR</t>
  </si>
  <si>
    <t>Md. NUR ALAM</t>
  </si>
  <si>
    <t>SAKSHI MISHRA</t>
  </si>
  <si>
    <t>SHRUTI YADAV</t>
  </si>
  <si>
    <t>RONALD THAPA</t>
  </si>
  <si>
    <t>ROHAN GHOSH</t>
  </si>
  <si>
    <t>TRISHNA GURUNG</t>
  </si>
  <si>
    <t>TANMOY PODDAR</t>
  </si>
  <si>
    <t>ISHITA SINGHA ROY</t>
  </si>
  <si>
    <t>SHUSMITA CHETTRI</t>
  </si>
  <si>
    <t>SUMAN ROY</t>
  </si>
  <si>
    <t>RAJAT ACHARJEE</t>
  </si>
  <si>
    <t>ABHILASHA SINGH</t>
  </si>
  <si>
    <t>ADITI DAS</t>
  </si>
  <si>
    <t>TRIBENI RAI</t>
  </si>
  <si>
    <t>SHENAAZ ALI</t>
  </si>
  <si>
    <t>NIKHAT PARVEEN</t>
  </si>
  <si>
    <t>RIJJU DAS</t>
  </si>
  <si>
    <t>PRIYANKA GHOSH</t>
  </si>
  <si>
    <t>SAHEL NOOR ANSARI</t>
  </si>
  <si>
    <t>ARCHANA TAMANG</t>
  </si>
  <si>
    <t>VIVEK SAHA</t>
  </si>
  <si>
    <t>WANGDUP TSHERING SHERPA</t>
  </si>
  <si>
    <t>TITHI ROY</t>
  </si>
  <si>
    <t>MANJITA THAPA</t>
  </si>
  <si>
    <t>SRADHA RAI</t>
  </si>
  <si>
    <t>BADIKA PODDAR</t>
  </si>
  <si>
    <t>DEEPIKA BOTHRA</t>
  </si>
  <si>
    <t>SHREYASHI SINGHA</t>
  </si>
  <si>
    <t>SANGHAMITRA SARKAR</t>
  </si>
  <si>
    <t>RIYA GURUNG</t>
  </si>
  <si>
    <t>RIKESH THAPA</t>
  </si>
  <si>
    <t>PLABAN BARMAN</t>
  </si>
  <si>
    <t>SAGAR HOSSAIN</t>
  </si>
  <si>
    <t>PREETY CHOUDHARY</t>
  </si>
  <si>
    <t>ARCHANA CHOUDHARI</t>
  </si>
  <si>
    <t>SWAPNEL TAMANG</t>
  </si>
  <si>
    <t>MASNOON NIHAR</t>
  </si>
  <si>
    <t>SATHI MANDAL</t>
  </si>
  <si>
    <t>AKASH DEY</t>
  </si>
  <si>
    <t xml:space="preserve">SANZANA LIMBU </t>
  </si>
  <si>
    <t>PROTIK GHOSH</t>
  </si>
  <si>
    <t>SHAMIM PERVEJ HOSSAIN</t>
  </si>
  <si>
    <t>KOUSHIK CHANDRA SINHA</t>
  </si>
  <si>
    <t>RAHUL KUMAR JHA</t>
  </si>
  <si>
    <t>RICHA CHHETRI</t>
  </si>
  <si>
    <t xml:space="preserve">ADESH SINGHAL </t>
  </si>
  <si>
    <t>RIHA TAMANG</t>
  </si>
  <si>
    <t>SMRITI PRADHAN</t>
  </si>
  <si>
    <t>JOYEETA ROY</t>
  </si>
  <si>
    <t>HASAM SHADAB</t>
  </si>
  <si>
    <t>MAGHNA THAKUR</t>
  </si>
  <si>
    <t>SURYYA SEKHAR DAS</t>
  </si>
  <si>
    <t>SILPI BASU</t>
  </si>
  <si>
    <t>PRASENJIT SINGHA</t>
  </si>
  <si>
    <t>ANGELA BHATTACHARYYA</t>
  </si>
  <si>
    <t>KIRTIKA DEB</t>
  </si>
  <si>
    <t xml:space="preserve">ARATI SHA </t>
  </si>
  <si>
    <t>BINDU KARMAKAR</t>
  </si>
  <si>
    <t>ROHIT KUMAR GUPTA</t>
  </si>
  <si>
    <t>PRAYAG GUPTA</t>
  </si>
  <si>
    <t>SUSHREETA PAUL</t>
  </si>
  <si>
    <t>SURAHAI SEDHAIN</t>
  </si>
  <si>
    <t>SUSHMITA DEVI</t>
  </si>
  <si>
    <t>AISHWARYA AGARWAL</t>
  </si>
  <si>
    <t>MANISHA PRASAD</t>
  </si>
  <si>
    <t>NILANJAN ROY</t>
  </si>
  <si>
    <t>SUBNUR KHATUN</t>
  </si>
  <si>
    <t>SILPA THAPA</t>
  </si>
  <si>
    <t>NEELAM JAY</t>
  </si>
  <si>
    <t xml:space="preserve">KAMIKA ROY </t>
  </si>
  <si>
    <t>N.NGANTHOYBI SINGHA</t>
  </si>
  <si>
    <t>PRAMOD RAY</t>
  </si>
  <si>
    <t>DICHEY SHERPA</t>
  </si>
  <si>
    <t>DIPA ORAON</t>
  </si>
  <si>
    <t>PREMIKA MUNDA</t>
  </si>
  <si>
    <t>BIPIN KUMAR MAHATO</t>
  </si>
  <si>
    <t>JYOTIRMOY JHA</t>
  </si>
  <si>
    <t>SHIKSHA MUKHIA</t>
  </si>
  <si>
    <t>DEBAYAN GHOSAL</t>
  </si>
  <si>
    <t>NEHA JHA</t>
  </si>
  <si>
    <t>MAMATA SAHA</t>
  </si>
  <si>
    <t>RUMA BEGUM</t>
  </si>
  <si>
    <t>SAHITYA MUKHIA</t>
  </si>
  <si>
    <t>ANURAJ LAMGADAY</t>
  </si>
  <si>
    <t>ZEENAT AMAN PARWEEN</t>
  </si>
  <si>
    <t>KAUSHAL RAI</t>
  </si>
  <si>
    <t>PUJA SINGH</t>
  </si>
  <si>
    <t>PRAKRITI SUBBA</t>
  </si>
  <si>
    <t>ASHISH BOMZAN</t>
  </si>
  <si>
    <t>JAYEETA SAHA</t>
  </si>
  <si>
    <t>BIDHI SINGHA</t>
  </si>
  <si>
    <t>SANGITA DAS</t>
  </si>
  <si>
    <t>KARMA TAMANG</t>
  </si>
  <si>
    <t>SHILPI PODDAR</t>
  </si>
  <si>
    <t>MAUSAMI GULSHIRIN</t>
  </si>
  <si>
    <t>SUMITA GHOSH</t>
  </si>
  <si>
    <t>SAYANTANI BHADRA</t>
  </si>
  <si>
    <t>MST NASRIN AKHTAR PERVIN</t>
  </si>
  <si>
    <t>MD. MANJUR ELAHI</t>
  </si>
  <si>
    <t>PRANJAL MAITRA</t>
  </si>
  <si>
    <t>MAHASINA PARVIN</t>
  </si>
  <si>
    <t>APARNA SINHA</t>
  </si>
  <si>
    <t>GOVIND SHARMA</t>
  </si>
  <si>
    <t>AYAN SAHA</t>
  </si>
  <si>
    <t>SUVEKSHA GURUNG</t>
  </si>
  <si>
    <t>DARSHAN CHHETRI</t>
  </si>
  <si>
    <t>MD. GULAM MUSTAFA SHAMIM</t>
  </si>
  <si>
    <t>GURGEE JAYITA BURMAN</t>
  </si>
  <si>
    <t>SUMANTA PAL</t>
  </si>
  <si>
    <t>MADHUSHREE CHAKRABORTY (to BBA)</t>
  </si>
  <si>
    <t>PRITAM DEY</t>
  </si>
  <si>
    <t>SURABHI BAUL</t>
  </si>
  <si>
    <t>REJAUL ANSARI</t>
  </si>
  <si>
    <t>RAHUL KUMAR YADAV</t>
  </si>
  <si>
    <t>SUDIPTA MAJUMDAR</t>
  </si>
  <si>
    <t>SRIJANA LIMBOO (SUBBA)</t>
  </si>
  <si>
    <t>SAYONI GHOSH</t>
  </si>
  <si>
    <t>SAAHIL TAMANG</t>
  </si>
  <si>
    <t>ASTHA KUMARI</t>
  </si>
  <si>
    <t>SAMRAT BANERJEE</t>
  </si>
  <si>
    <t>GARGI GANGULI</t>
  </si>
  <si>
    <t>SUBHAM CHOWDHURY</t>
  </si>
  <si>
    <t>SUBRATA KARMAKAR</t>
  </si>
  <si>
    <t>Md. ARIF</t>
  </si>
  <si>
    <t>PEMA CHODUP (CASUAL)</t>
  </si>
  <si>
    <t>JAYANTO BASAK</t>
  </si>
  <si>
    <t>MEGHNA SAHA</t>
  </si>
  <si>
    <t>SACHIN KARMAKAR</t>
  </si>
  <si>
    <t>MONTHS - 2018</t>
  </si>
  <si>
    <t>PER</t>
  </si>
  <si>
    <t>NO OF CLASSES HELD</t>
  </si>
  <si>
    <t>AVERAGE</t>
  </si>
  <si>
    <t>LEGA METHODS</t>
  </si>
  <si>
    <t>ECONOMICS - I</t>
  </si>
  <si>
    <t>FINANCIAL ACCT</t>
  </si>
  <si>
    <t>BUSS. STAT.</t>
  </si>
  <si>
    <t>5 YEAR B.B.A. LL.B., SEM - I</t>
  </si>
  <si>
    <t>POL. SCIENCE - I</t>
  </si>
  <si>
    <t>LEGAL METHODS</t>
  </si>
  <si>
    <t>ENGLISH - I</t>
  </si>
  <si>
    <t>SOCIOLOGY - I</t>
  </si>
  <si>
    <t>ARIJIT ROY **</t>
  </si>
  <si>
    <t>MGNT. ACCT.</t>
  </si>
  <si>
    <t>B.MATH</t>
  </si>
  <si>
    <t>Basic Research Methodology and Project Writing</t>
  </si>
  <si>
    <t>LAW OF CONTRACT-I</t>
  </si>
  <si>
    <t>POL. SCIENCE - III</t>
  </si>
  <si>
    <t>SOCIOLOGY - II</t>
  </si>
  <si>
    <t>MARKETING MANAGEMENT</t>
  </si>
  <si>
    <t>SECRETARIAL PRACTICE</t>
  </si>
  <si>
    <t xml:space="preserve">NIKHIL AGARWAL </t>
  </si>
  <si>
    <t>CIVIL PROCEDURE CODE</t>
  </si>
  <si>
    <t>LABOUR &amp; INDUSTRIAL LAW - II</t>
  </si>
  <si>
    <t>PROFESSIONAL ETHICS</t>
  </si>
  <si>
    <t>PUBLIC INT LAW</t>
  </si>
  <si>
    <t>SHREYASI DAS</t>
  </si>
  <si>
    <t>SUJAN KUMAR SEN</t>
  </si>
  <si>
    <t>SIPPORAH LEOM KARTHAK - XXX</t>
  </si>
  <si>
    <t xml:space="preserve">RIWAZ RAI </t>
  </si>
  <si>
    <t>SEPT</t>
  </si>
  <si>
    <t>REF: IILS/ESTT/03/836  DATED 01/10/2018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</si>
</sst>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trike/>
      <sz val="11"/>
      <color rgb="FFFF0000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8" fillId="0" borderId="0" applyFont="0" applyFill="0" applyBorder="0" applyAlignment="0" applyProtection="0"/>
  </cellStyleXfs>
  <cellXfs count="135">
    <xf numFmtId="0" fontId="0" fillId="0" borderId="0" xfId="0"/>
    <xf numFmtId="1" fontId="0" fillId="0" borderId="0" xfId="0" applyNumberFormat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0" xfId="0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/>
    <xf numFmtId="0" fontId="0" fillId="0" borderId="0" xfId="0" applyFill="1"/>
    <xf numFmtId="1" fontId="0" fillId="0" borderId="0" xfId="0" applyNumberFormat="1" applyFill="1" applyAlignment="1">
      <alignment horizontal="center"/>
    </xf>
    <xf numFmtId="0" fontId="2" fillId="0" borderId="0" xfId="0" applyFont="1"/>
    <xf numFmtId="0" fontId="2" fillId="0" borderId="1" xfId="0" applyFont="1" applyBorder="1"/>
    <xf numFmtId="0" fontId="1" fillId="0" borderId="1" xfId="0" applyFont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6" fillId="0" borderId="0" xfId="0" applyFont="1" applyFill="1"/>
    <xf numFmtId="1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6" fillId="0" borderId="0" xfId="0" applyFont="1" applyAlignment="1">
      <alignment vertical="center"/>
    </xf>
    <xf numFmtId="1" fontId="0" fillId="0" borderId="0" xfId="0" applyNumberFormat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1" fontId="0" fillId="0" borderId="1" xfId="0" applyNumberForma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1" fontId="0" fillId="0" borderId="1" xfId="0" applyNumberFormat="1" applyFill="1" applyBorder="1" applyAlignment="1">
      <alignment horizontal="center"/>
    </xf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1" fontId="0" fillId="0" borderId="0" xfId="0" applyNumberFormat="1" applyFill="1" applyAlignment="1">
      <alignment horizontal="center" vertical="center"/>
    </xf>
    <xf numFmtId="0" fontId="2" fillId="0" borderId="0" xfId="0" applyFont="1" applyFill="1"/>
    <xf numFmtId="0" fontId="0" fillId="0" borderId="1" xfId="0" applyBorder="1" applyAlignment="1"/>
    <xf numFmtId="0" fontId="0" fillId="0" borderId="0" xfId="0" applyAlignment="1"/>
    <xf numFmtId="0" fontId="7" fillId="0" borderId="1" xfId="0" applyFont="1" applyFill="1" applyBorder="1" applyAlignment="1">
      <alignment vertical="center"/>
    </xf>
    <xf numFmtId="0" fontId="0" fillId="0" borderId="1" xfId="0" quotePrefix="1" applyBorder="1"/>
    <xf numFmtId="0" fontId="0" fillId="0" borderId="1" xfId="0" quotePrefix="1" applyFill="1" applyBorder="1"/>
    <xf numFmtId="0" fontId="0" fillId="0" borderId="0" xfId="0" applyFont="1"/>
    <xf numFmtId="0" fontId="1" fillId="0" borderId="1" xfId="0" applyFont="1" applyFill="1" applyBorder="1" applyAlignment="1">
      <alignment horizontal="center"/>
    </xf>
    <xf numFmtId="0" fontId="2" fillId="0" borderId="1" xfId="0" applyFont="1" applyFill="1" applyBorder="1" applyAlignment="1"/>
    <xf numFmtId="1" fontId="1" fillId="0" borderId="1" xfId="0" applyNumberFormat="1" applyFont="1" applyBorder="1" applyAlignment="1">
      <alignment horizontal="center"/>
    </xf>
    <xf numFmtId="0" fontId="0" fillId="0" borderId="1" xfId="0" quotePrefix="1" applyFill="1" applyBorder="1" applyAlignment="1"/>
    <xf numFmtId="0" fontId="0" fillId="0" borderId="1" xfId="0" quotePrefix="1" applyBorder="1" applyAlignment="1"/>
    <xf numFmtId="0" fontId="0" fillId="0" borderId="1" xfId="0" applyFill="1" applyBorder="1" applyAlignment="1"/>
    <xf numFmtId="0" fontId="2" fillId="0" borderId="1" xfId="0" applyFont="1" applyFill="1" applyBorder="1"/>
    <xf numFmtId="1" fontId="0" fillId="0" borderId="1" xfId="0" applyNumberFormat="1" applyFont="1" applyBorder="1" applyAlignment="1">
      <alignment horizontal="center"/>
    </xf>
    <xf numFmtId="0" fontId="0" fillId="0" borderId="1" xfId="0" applyFont="1" applyBorder="1"/>
    <xf numFmtId="0" fontId="10" fillId="0" borderId="1" xfId="0" applyFont="1" applyFill="1" applyBorder="1"/>
    <xf numFmtId="1" fontId="6" fillId="0" borderId="1" xfId="0" applyNumberFormat="1" applyFont="1" applyBorder="1" applyAlignment="1">
      <alignment horizontal="center" vertical="center"/>
    </xf>
    <xf numFmtId="9" fontId="0" fillId="0" borderId="1" xfId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1" fontId="6" fillId="0" borderId="1" xfId="0" applyNumberFormat="1" applyFont="1" applyBorder="1" applyAlignment="1">
      <alignment horizontal="center"/>
    </xf>
    <xf numFmtId="0" fontId="6" fillId="0" borderId="1" xfId="0" applyFont="1" applyBorder="1"/>
    <xf numFmtId="0" fontId="5" fillId="0" borderId="0" xfId="0" applyFont="1" applyFill="1" applyAlignment="1">
      <alignment vertical="center"/>
    </xf>
    <xf numFmtId="0" fontId="11" fillId="0" borderId="1" xfId="0" applyFont="1" applyFill="1" applyBorder="1"/>
    <xf numFmtId="0" fontId="12" fillId="0" borderId="1" xfId="0" applyFont="1" applyFill="1" applyBorder="1"/>
    <xf numFmtId="0" fontId="0" fillId="0" borderId="1" xfId="0" applyBorder="1" applyAlignment="1">
      <alignment wrapText="1"/>
    </xf>
    <xf numFmtId="0" fontId="12" fillId="0" borderId="1" xfId="0" applyFont="1" applyFill="1" applyBorder="1" applyAlignment="1">
      <alignment horizontal="center"/>
    </xf>
    <xf numFmtId="1" fontId="11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vertical="center"/>
    </xf>
    <xf numFmtId="1" fontId="13" fillId="0" borderId="1" xfId="0" applyNumberFormat="1" applyFont="1" applyBorder="1" applyAlignment="1">
      <alignment horizontal="left"/>
    </xf>
    <xf numFmtId="9" fontId="0" fillId="0" borderId="0" xfId="1" applyFont="1" applyFill="1" applyAlignment="1">
      <alignment horizontal="center"/>
    </xf>
    <xf numFmtId="9" fontId="1" fillId="0" borderId="1" xfId="1" applyFont="1" applyBorder="1" applyAlignment="1">
      <alignment horizontal="center"/>
    </xf>
    <xf numFmtId="9" fontId="1" fillId="0" borderId="1" xfId="1" applyFont="1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9" fontId="0" fillId="0" borderId="1" xfId="1" applyFont="1" applyFill="1" applyBorder="1" applyAlignment="1">
      <alignment horizontal="center"/>
    </xf>
    <xf numFmtId="9" fontId="5" fillId="0" borderId="1" xfId="1" applyFont="1" applyBorder="1" applyAlignment="1">
      <alignment horizontal="center" vertical="center"/>
    </xf>
    <xf numFmtId="1" fontId="13" fillId="0" borderId="1" xfId="0" applyNumberFormat="1" applyFont="1" applyBorder="1" applyAlignment="1">
      <alignment horizontal="left" vertical="center"/>
    </xf>
    <xf numFmtId="0" fontId="1" fillId="0" borderId="1" xfId="0" applyFont="1" applyBorder="1" applyAlignment="1">
      <alignment vertical="center"/>
    </xf>
    <xf numFmtId="9" fontId="0" fillId="0" borderId="0" xfId="1" applyFont="1" applyFill="1" applyAlignment="1">
      <alignment horizontal="center" vertical="center"/>
    </xf>
    <xf numFmtId="1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12" fillId="0" borderId="1" xfId="0" applyFont="1" applyBorder="1"/>
    <xf numFmtId="0" fontId="11" fillId="0" borderId="1" xfId="0" applyFont="1" applyFill="1" applyBorder="1" applyAlignment="1">
      <alignment vertical="center"/>
    </xf>
    <xf numFmtId="0" fontId="1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/>
    </xf>
    <xf numFmtId="0" fontId="0" fillId="0" borderId="0" xfId="0" applyFill="1" applyAlignment="1">
      <alignment horizontal="center" vertical="center"/>
    </xf>
    <xf numFmtId="0" fontId="15" fillId="0" borderId="1" xfId="0" applyFont="1" applyBorder="1" applyAlignment="1">
      <alignment horizontal="center"/>
    </xf>
    <xf numFmtId="0" fontId="16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/>
    </xf>
    <xf numFmtId="0" fontId="15" fillId="0" borderId="0" xfId="0" applyFont="1" applyFill="1" applyAlignment="1">
      <alignment horizontal="center"/>
    </xf>
    <xf numFmtId="0" fontId="15" fillId="0" borderId="1" xfId="0" applyFont="1" applyBorder="1" applyAlignment="1">
      <alignment horizontal="center" vertical="center"/>
    </xf>
    <xf numFmtId="1" fontId="15" fillId="0" borderId="1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9" fontId="8" fillId="0" borderId="1" xfId="1" applyFont="1" applyBorder="1" applyAlignment="1">
      <alignment horizontal="center"/>
    </xf>
    <xf numFmtId="9" fontId="0" fillId="0" borderId="1" xfId="1" applyFont="1" applyBorder="1" applyAlignment="1">
      <alignment horizontal="center"/>
    </xf>
    <xf numFmtId="9" fontId="5" fillId="0" borderId="1" xfId="1" applyFont="1" applyFill="1" applyBorder="1" applyAlignment="1">
      <alignment horizontal="center" vertical="center"/>
    </xf>
    <xf numFmtId="9" fontId="0" fillId="0" borderId="1" xfId="1" applyFont="1" applyBorder="1" applyAlignment="1">
      <alignment horizontal="center" vertical="center"/>
    </xf>
    <xf numFmtId="9" fontId="0" fillId="0" borderId="0" xfId="1" applyFont="1" applyAlignment="1">
      <alignment horizontal="center"/>
    </xf>
    <xf numFmtId="9" fontId="6" fillId="0" borderId="1" xfId="1" applyFont="1" applyBorder="1" applyAlignment="1">
      <alignment horizontal="center" vertical="center"/>
    </xf>
    <xf numFmtId="9" fontId="0" fillId="0" borderId="0" xfId="1" applyFont="1" applyAlignment="1">
      <alignment horizontal="center" vertical="center"/>
    </xf>
    <xf numFmtId="9" fontId="8" fillId="0" borderId="1" xfId="1" applyFont="1" applyBorder="1" applyAlignment="1">
      <alignment horizontal="center" vertical="center"/>
    </xf>
    <xf numFmtId="9" fontId="6" fillId="0" borderId="1" xfId="1" applyFont="1" applyFill="1" applyBorder="1" applyAlignment="1">
      <alignment horizontal="center"/>
    </xf>
    <xf numFmtId="9" fontId="6" fillId="0" borderId="1" xfId="1" applyFont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1" fontId="4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1" fontId="4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4" fillId="0" borderId="4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1" fontId="3" fillId="0" borderId="4" xfId="0" applyNumberFormat="1" applyFont="1" applyFill="1" applyBorder="1" applyAlignment="1">
      <alignment horizontal="center"/>
    </xf>
    <xf numFmtId="1" fontId="3" fillId="0" borderId="6" xfId="0" applyNumberFormat="1" applyFont="1" applyFill="1" applyBorder="1" applyAlignment="1">
      <alignment horizontal="center"/>
    </xf>
    <xf numFmtId="1" fontId="3" fillId="0" borderId="5" xfId="0" applyNumberFormat="1" applyFont="1" applyFill="1" applyBorder="1" applyAlignment="1">
      <alignment horizontal="center"/>
    </xf>
    <xf numFmtId="1" fontId="3" fillId="0" borderId="1" xfId="0" applyNumberFormat="1" applyFont="1" applyFill="1" applyBorder="1" applyAlignment="1">
      <alignment horizontal="center" vertical="center"/>
    </xf>
    <xf numFmtId="1" fontId="3" fillId="0" borderId="4" xfId="0" applyNumberFormat="1" applyFont="1" applyBorder="1" applyAlignment="1">
      <alignment horizontal="center"/>
    </xf>
    <xf numFmtId="1" fontId="3" fillId="0" borderId="6" xfId="0" applyNumberFormat="1" applyFont="1" applyBorder="1" applyAlignment="1">
      <alignment horizontal="center"/>
    </xf>
    <xf numFmtId="1" fontId="3" fillId="0" borderId="5" xfId="0" applyNumberFormat="1" applyFont="1" applyBorder="1" applyAlignment="1">
      <alignment horizontal="center"/>
    </xf>
    <xf numFmtId="1" fontId="3" fillId="0" borderId="2" xfId="0" applyNumberFormat="1" applyFont="1" applyBorder="1" applyAlignment="1">
      <alignment horizontal="center" vertical="center"/>
    </xf>
    <xf numFmtId="1" fontId="3" fillId="0" borderId="2" xfId="0" applyNumberFormat="1" applyFont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77"/>
  <sheetViews>
    <sheetView topLeftCell="A70" workbookViewId="0">
      <selection activeCell="C79" sqref="C79"/>
    </sheetView>
  </sheetViews>
  <sheetFormatPr defaultRowHeight="24.95" customHeight="1"/>
  <cols>
    <col min="1" max="1" width="9.140625" style="10" bestFit="1" customWidth="1"/>
    <col min="2" max="2" width="34.42578125" style="9" customWidth="1"/>
    <col min="3" max="3" width="9.140625" style="9"/>
    <col min="4" max="4" width="9.140625" style="64"/>
    <col min="5" max="5" width="9.140625" style="91"/>
    <col min="6" max="6" width="9.140625" style="64"/>
    <col min="7" max="7" width="9.140625" style="91"/>
    <col min="8" max="8" width="9.140625" style="64"/>
    <col min="9" max="9" width="9.140625" style="9"/>
    <col min="10" max="10" width="9.140625" style="64"/>
    <col min="11" max="11" width="9.140625" style="9"/>
    <col min="12" max="12" width="9.140625" style="64"/>
    <col min="13" max="13" width="9.140625" style="9"/>
    <col min="14" max="15" width="9.140625" style="64"/>
    <col min="16" max="16384" width="9.140625" style="9"/>
  </cols>
  <sheetData>
    <row r="1" spans="1:15" ht="24.95" customHeight="1">
      <c r="A1" s="113" t="s">
        <v>1046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</row>
    <row r="2" spans="1:15" s="27" customFormat="1" ht="24.95" customHeight="1">
      <c r="A2" s="70"/>
      <c r="B2" s="71" t="s">
        <v>407</v>
      </c>
      <c r="C2" s="114" t="s">
        <v>414</v>
      </c>
      <c r="D2" s="114"/>
      <c r="E2" s="112" t="s">
        <v>1048</v>
      </c>
      <c r="F2" s="112"/>
      <c r="G2" s="112" t="s">
        <v>1043</v>
      </c>
      <c r="H2" s="112"/>
      <c r="I2" s="114" t="s">
        <v>1044</v>
      </c>
      <c r="J2" s="114"/>
      <c r="K2" s="112" t="s">
        <v>413</v>
      </c>
      <c r="L2" s="112"/>
      <c r="M2" s="112" t="s">
        <v>1045</v>
      </c>
      <c r="N2" s="112"/>
      <c r="O2" s="72"/>
    </row>
    <row r="3" spans="1:15" ht="24.95" customHeight="1">
      <c r="A3" s="63"/>
      <c r="B3" s="6" t="s">
        <v>1038</v>
      </c>
      <c r="C3" s="79" t="s">
        <v>1069</v>
      </c>
      <c r="D3" s="65" t="s">
        <v>1039</v>
      </c>
      <c r="E3" s="81" t="s">
        <v>1069</v>
      </c>
      <c r="F3" s="65" t="s">
        <v>1039</v>
      </c>
      <c r="G3" s="83" t="s">
        <v>1069</v>
      </c>
      <c r="H3" s="65" t="s">
        <v>1039</v>
      </c>
      <c r="I3" s="79" t="s">
        <v>1069</v>
      </c>
      <c r="J3" s="65" t="s">
        <v>1039</v>
      </c>
      <c r="K3" s="79" t="s">
        <v>1069</v>
      </c>
      <c r="L3" s="66" t="s">
        <v>1039</v>
      </c>
      <c r="M3" s="79" t="s">
        <v>1069</v>
      </c>
      <c r="N3" s="66" t="s">
        <v>1039</v>
      </c>
    </row>
    <row r="4" spans="1:15" ht="24.95" customHeight="1">
      <c r="A4" s="48"/>
      <c r="B4" s="49" t="s">
        <v>1040</v>
      </c>
      <c r="C4" s="67">
        <v>18</v>
      </c>
      <c r="D4" s="102"/>
      <c r="E4" s="32">
        <v>18</v>
      </c>
      <c r="F4" s="102"/>
      <c r="G4" s="67">
        <v>16</v>
      </c>
      <c r="H4" s="102"/>
      <c r="I4" s="67">
        <v>14</v>
      </c>
      <c r="J4" s="103"/>
      <c r="K4" s="67">
        <v>14</v>
      </c>
      <c r="L4" s="68"/>
      <c r="M4" s="67">
        <v>14</v>
      </c>
      <c r="N4" s="68"/>
      <c r="O4" s="68" t="s">
        <v>1041</v>
      </c>
    </row>
    <row r="5" spans="1:15" ht="24.95" customHeight="1">
      <c r="A5" s="2" t="s">
        <v>474</v>
      </c>
      <c r="B5" s="31" t="s">
        <v>481</v>
      </c>
      <c r="C5" s="15"/>
      <c r="D5" s="69"/>
      <c r="F5" s="69"/>
      <c r="G5" s="15"/>
      <c r="H5" s="69"/>
      <c r="I5" s="15"/>
      <c r="J5" s="69"/>
      <c r="K5" s="15"/>
      <c r="L5" s="69"/>
      <c r="M5" s="15"/>
      <c r="N5" s="69"/>
      <c r="O5" s="69"/>
    </row>
    <row r="6" spans="1:15" s="27" customFormat="1" ht="24.95" customHeight="1">
      <c r="A6" s="84">
        <v>1</v>
      </c>
      <c r="B6" s="20" t="s">
        <v>780</v>
      </c>
      <c r="C6" s="84">
        <v>11</v>
      </c>
      <c r="D6" s="52">
        <f>C6/18</f>
        <v>0.61111111111111116</v>
      </c>
      <c r="E6" s="75">
        <v>10</v>
      </c>
      <c r="F6" s="52">
        <f>E6/18</f>
        <v>0.55555555555555558</v>
      </c>
      <c r="G6" s="84">
        <v>9</v>
      </c>
      <c r="H6" s="52">
        <f>G6/16</f>
        <v>0.5625</v>
      </c>
      <c r="I6" s="84">
        <v>8</v>
      </c>
      <c r="J6" s="52">
        <f>I6/14</f>
        <v>0.5714285714285714</v>
      </c>
      <c r="K6" s="84">
        <v>8</v>
      </c>
      <c r="L6" s="52">
        <f>K6/14</f>
        <v>0.5714285714285714</v>
      </c>
      <c r="M6" s="84">
        <v>9</v>
      </c>
      <c r="N6" s="52">
        <f>M6/14</f>
        <v>0.6428571428571429</v>
      </c>
      <c r="O6" s="52">
        <f>(D6+F6+H6+J6+L6+N6)/6</f>
        <v>0.58581349206349198</v>
      </c>
    </row>
    <row r="7" spans="1:15" s="27" customFormat="1" ht="24.95" customHeight="1">
      <c r="A7" s="32">
        <v>2</v>
      </c>
      <c r="B7" s="31" t="s">
        <v>781</v>
      </c>
      <c r="C7" s="84">
        <v>13</v>
      </c>
      <c r="D7" s="52">
        <f t="shared" ref="D7:D70" si="0">C7/18</f>
        <v>0.72222222222222221</v>
      </c>
      <c r="E7" s="87">
        <v>10</v>
      </c>
      <c r="F7" s="52">
        <f t="shared" ref="F7:F70" si="1">E7/18</f>
        <v>0.55555555555555558</v>
      </c>
      <c r="G7" s="84">
        <v>9</v>
      </c>
      <c r="H7" s="52">
        <f t="shared" ref="H7:H70" si="2">G7/16</f>
        <v>0.5625</v>
      </c>
      <c r="I7" s="84">
        <v>9</v>
      </c>
      <c r="J7" s="52">
        <f t="shared" ref="J7:J70" si="3">I7/14</f>
        <v>0.6428571428571429</v>
      </c>
      <c r="K7" s="84">
        <v>9</v>
      </c>
      <c r="L7" s="52">
        <f t="shared" ref="L7:L70" si="4">K7/14</f>
        <v>0.6428571428571429</v>
      </c>
      <c r="M7" s="84">
        <v>11</v>
      </c>
      <c r="N7" s="52">
        <f t="shared" ref="N7:N70" si="5">M7/14</f>
        <v>0.7857142857142857</v>
      </c>
      <c r="O7" s="52">
        <f t="shared" ref="O7:O70" si="6">(D7+F7+H7+J7+L7+N7)/6</f>
        <v>0.65195105820105814</v>
      </c>
    </row>
    <row r="8" spans="1:15" s="27" customFormat="1" ht="24.95" customHeight="1">
      <c r="A8" s="32">
        <v>3</v>
      </c>
      <c r="B8" s="31" t="s">
        <v>782</v>
      </c>
      <c r="C8" s="84">
        <v>14</v>
      </c>
      <c r="D8" s="52">
        <f t="shared" si="0"/>
        <v>0.77777777777777779</v>
      </c>
      <c r="E8" s="84">
        <v>12</v>
      </c>
      <c r="F8" s="52">
        <f t="shared" si="1"/>
        <v>0.66666666666666663</v>
      </c>
      <c r="G8" s="84">
        <v>11</v>
      </c>
      <c r="H8" s="52">
        <f t="shared" si="2"/>
        <v>0.6875</v>
      </c>
      <c r="I8" s="84">
        <v>9</v>
      </c>
      <c r="J8" s="52">
        <f t="shared" si="3"/>
        <v>0.6428571428571429</v>
      </c>
      <c r="K8" s="84">
        <v>9</v>
      </c>
      <c r="L8" s="52">
        <f t="shared" si="4"/>
        <v>0.6428571428571429</v>
      </c>
      <c r="M8" s="84">
        <v>10</v>
      </c>
      <c r="N8" s="52">
        <f t="shared" si="5"/>
        <v>0.7142857142857143</v>
      </c>
      <c r="O8" s="52">
        <f t="shared" si="6"/>
        <v>0.68865740740740744</v>
      </c>
    </row>
    <row r="9" spans="1:15" s="27" customFormat="1" ht="24.95" customHeight="1">
      <c r="A9" s="32">
        <v>4</v>
      </c>
      <c r="B9" s="31" t="s">
        <v>783</v>
      </c>
      <c r="C9" s="84">
        <v>14</v>
      </c>
      <c r="D9" s="52">
        <f t="shared" si="0"/>
        <v>0.77777777777777779</v>
      </c>
      <c r="E9" s="84">
        <v>12</v>
      </c>
      <c r="F9" s="52">
        <f t="shared" si="1"/>
        <v>0.66666666666666663</v>
      </c>
      <c r="G9" s="84">
        <v>11</v>
      </c>
      <c r="H9" s="52">
        <f t="shared" si="2"/>
        <v>0.6875</v>
      </c>
      <c r="I9" s="84">
        <v>10</v>
      </c>
      <c r="J9" s="52">
        <f t="shared" si="3"/>
        <v>0.7142857142857143</v>
      </c>
      <c r="K9" s="84">
        <v>10</v>
      </c>
      <c r="L9" s="52">
        <f t="shared" si="4"/>
        <v>0.7142857142857143</v>
      </c>
      <c r="M9" s="84">
        <v>14</v>
      </c>
      <c r="N9" s="52">
        <f t="shared" si="5"/>
        <v>1</v>
      </c>
      <c r="O9" s="52">
        <f t="shared" si="6"/>
        <v>0.76008597883597895</v>
      </c>
    </row>
    <row r="10" spans="1:15" s="27" customFormat="1" ht="24.95" customHeight="1">
      <c r="A10" s="32">
        <v>5</v>
      </c>
      <c r="B10" s="31" t="s">
        <v>784</v>
      </c>
      <c r="C10" s="84">
        <v>9</v>
      </c>
      <c r="D10" s="52">
        <f t="shared" si="0"/>
        <v>0.5</v>
      </c>
      <c r="E10" s="84">
        <v>5</v>
      </c>
      <c r="F10" s="52">
        <f t="shared" si="1"/>
        <v>0.27777777777777779</v>
      </c>
      <c r="G10" s="84">
        <v>2</v>
      </c>
      <c r="H10" s="52">
        <f t="shared" si="2"/>
        <v>0.125</v>
      </c>
      <c r="I10" s="84">
        <v>2</v>
      </c>
      <c r="J10" s="52">
        <f t="shared" si="3"/>
        <v>0.14285714285714285</v>
      </c>
      <c r="K10" s="84">
        <v>2</v>
      </c>
      <c r="L10" s="52">
        <f t="shared" si="4"/>
        <v>0.14285714285714285</v>
      </c>
      <c r="M10" s="84">
        <v>7</v>
      </c>
      <c r="N10" s="52">
        <f t="shared" si="5"/>
        <v>0.5</v>
      </c>
      <c r="O10" s="52">
        <f t="shared" si="6"/>
        <v>0.2814153439153439</v>
      </c>
    </row>
    <row r="11" spans="1:15" s="27" customFormat="1" ht="24.95" customHeight="1">
      <c r="A11" s="32">
        <v>6</v>
      </c>
      <c r="B11" s="31" t="s">
        <v>785</v>
      </c>
      <c r="C11" s="84">
        <v>0</v>
      </c>
      <c r="D11" s="52">
        <f t="shared" si="0"/>
        <v>0</v>
      </c>
      <c r="E11" s="84">
        <v>0</v>
      </c>
      <c r="F11" s="52">
        <f t="shared" si="1"/>
        <v>0</v>
      </c>
      <c r="G11" s="84">
        <v>0</v>
      </c>
      <c r="H11" s="52">
        <f t="shared" si="2"/>
        <v>0</v>
      </c>
      <c r="I11" s="84">
        <v>0</v>
      </c>
      <c r="J11" s="52">
        <f t="shared" si="3"/>
        <v>0</v>
      </c>
      <c r="K11" s="84">
        <v>0</v>
      </c>
      <c r="L11" s="52">
        <f t="shared" si="4"/>
        <v>0</v>
      </c>
      <c r="M11" s="84">
        <v>0</v>
      </c>
      <c r="N11" s="52">
        <f t="shared" si="5"/>
        <v>0</v>
      </c>
      <c r="O11" s="52">
        <f t="shared" si="6"/>
        <v>0</v>
      </c>
    </row>
    <row r="12" spans="1:15" s="27" customFormat="1" ht="24.95" customHeight="1">
      <c r="A12" s="32">
        <v>7</v>
      </c>
      <c r="B12" s="31" t="s">
        <v>786</v>
      </c>
      <c r="C12" s="84">
        <v>11</v>
      </c>
      <c r="D12" s="52">
        <f t="shared" si="0"/>
        <v>0.61111111111111116</v>
      </c>
      <c r="E12" s="84">
        <v>10</v>
      </c>
      <c r="F12" s="52">
        <f t="shared" si="1"/>
        <v>0.55555555555555558</v>
      </c>
      <c r="G12" s="84">
        <v>9</v>
      </c>
      <c r="H12" s="52">
        <f t="shared" si="2"/>
        <v>0.5625</v>
      </c>
      <c r="I12" s="84">
        <v>7</v>
      </c>
      <c r="J12" s="52">
        <f t="shared" si="3"/>
        <v>0.5</v>
      </c>
      <c r="K12" s="84">
        <v>7</v>
      </c>
      <c r="L12" s="52">
        <f t="shared" si="4"/>
        <v>0.5</v>
      </c>
      <c r="M12" s="84">
        <v>8</v>
      </c>
      <c r="N12" s="52">
        <f t="shared" si="5"/>
        <v>0.5714285714285714</v>
      </c>
      <c r="O12" s="52">
        <f t="shared" si="6"/>
        <v>0.55009920634920639</v>
      </c>
    </row>
    <row r="13" spans="1:15" s="27" customFormat="1" ht="24.95" customHeight="1">
      <c r="A13" s="32">
        <v>8</v>
      </c>
      <c r="B13" s="31" t="s">
        <v>787</v>
      </c>
      <c r="C13" s="84">
        <v>3</v>
      </c>
      <c r="D13" s="52">
        <f t="shared" si="0"/>
        <v>0.16666666666666666</v>
      </c>
      <c r="E13" s="84">
        <v>0</v>
      </c>
      <c r="F13" s="52">
        <f t="shared" si="1"/>
        <v>0</v>
      </c>
      <c r="G13" s="84">
        <v>0</v>
      </c>
      <c r="H13" s="52">
        <f t="shared" si="2"/>
        <v>0</v>
      </c>
      <c r="I13" s="84">
        <v>0</v>
      </c>
      <c r="J13" s="52">
        <f t="shared" si="3"/>
        <v>0</v>
      </c>
      <c r="K13" s="84">
        <v>0</v>
      </c>
      <c r="L13" s="52">
        <f t="shared" si="4"/>
        <v>0</v>
      </c>
      <c r="M13" s="84">
        <v>0</v>
      </c>
      <c r="N13" s="52">
        <f t="shared" si="5"/>
        <v>0</v>
      </c>
      <c r="O13" s="52">
        <f t="shared" si="6"/>
        <v>2.7777777777777776E-2</v>
      </c>
    </row>
    <row r="14" spans="1:15" s="27" customFormat="1" ht="24.95" customHeight="1">
      <c r="A14" s="32">
        <v>9</v>
      </c>
      <c r="B14" s="31" t="s">
        <v>788</v>
      </c>
      <c r="C14" s="84">
        <v>6</v>
      </c>
      <c r="D14" s="52">
        <f t="shared" si="0"/>
        <v>0.33333333333333331</v>
      </c>
      <c r="E14" s="84">
        <v>5</v>
      </c>
      <c r="F14" s="52">
        <f t="shared" si="1"/>
        <v>0.27777777777777779</v>
      </c>
      <c r="G14" s="84">
        <v>5</v>
      </c>
      <c r="H14" s="52">
        <f t="shared" si="2"/>
        <v>0.3125</v>
      </c>
      <c r="I14" s="84">
        <v>2</v>
      </c>
      <c r="J14" s="52">
        <f t="shared" si="3"/>
        <v>0.14285714285714285</v>
      </c>
      <c r="K14" s="84">
        <v>2</v>
      </c>
      <c r="L14" s="52">
        <f t="shared" si="4"/>
        <v>0.14285714285714285</v>
      </c>
      <c r="M14" s="84">
        <v>4</v>
      </c>
      <c r="N14" s="52">
        <f t="shared" si="5"/>
        <v>0.2857142857142857</v>
      </c>
      <c r="O14" s="52">
        <f t="shared" si="6"/>
        <v>0.24917328042328038</v>
      </c>
    </row>
    <row r="15" spans="1:15" s="27" customFormat="1" ht="24.95" customHeight="1">
      <c r="A15" s="32">
        <v>10</v>
      </c>
      <c r="B15" s="31" t="s">
        <v>789</v>
      </c>
      <c r="C15" s="84">
        <v>13</v>
      </c>
      <c r="D15" s="52">
        <f t="shared" si="0"/>
        <v>0.72222222222222221</v>
      </c>
      <c r="E15" s="84">
        <v>8</v>
      </c>
      <c r="F15" s="52">
        <f t="shared" si="1"/>
        <v>0.44444444444444442</v>
      </c>
      <c r="G15" s="84">
        <v>9</v>
      </c>
      <c r="H15" s="52">
        <f t="shared" si="2"/>
        <v>0.5625</v>
      </c>
      <c r="I15" s="84">
        <v>4</v>
      </c>
      <c r="J15" s="52">
        <f t="shared" si="3"/>
        <v>0.2857142857142857</v>
      </c>
      <c r="K15" s="84">
        <v>4</v>
      </c>
      <c r="L15" s="52">
        <f t="shared" si="4"/>
        <v>0.2857142857142857</v>
      </c>
      <c r="M15" s="84">
        <v>6</v>
      </c>
      <c r="N15" s="52">
        <f t="shared" si="5"/>
        <v>0.42857142857142855</v>
      </c>
      <c r="O15" s="52">
        <f t="shared" si="6"/>
        <v>0.45486111111111099</v>
      </c>
    </row>
    <row r="16" spans="1:15" s="27" customFormat="1" ht="24.95" customHeight="1">
      <c r="A16" s="32">
        <v>11</v>
      </c>
      <c r="B16" s="31" t="s">
        <v>790</v>
      </c>
      <c r="C16" s="84">
        <v>9</v>
      </c>
      <c r="D16" s="52">
        <f t="shared" si="0"/>
        <v>0.5</v>
      </c>
      <c r="E16" s="84">
        <v>7</v>
      </c>
      <c r="F16" s="52">
        <f t="shared" si="1"/>
        <v>0.3888888888888889</v>
      </c>
      <c r="G16" s="84">
        <v>7</v>
      </c>
      <c r="H16" s="52">
        <f t="shared" si="2"/>
        <v>0.4375</v>
      </c>
      <c r="I16" s="84">
        <v>5</v>
      </c>
      <c r="J16" s="52">
        <f t="shared" si="3"/>
        <v>0.35714285714285715</v>
      </c>
      <c r="K16" s="84">
        <v>5</v>
      </c>
      <c r="L16" s="52">
        <f t="shared" si="4"/>
        <v>0.35714285714285715</v>
      </c>
      <c r="M16" s="84">
        <v>9</v>
      </c>
      <c r="N16" s="52">
        <f t="shared" si="5"/>
        <v>0.6428571428571429</v>
      </c>
      <c r="O16" s="52">
        <f t="shared" si="6"/>
        <v>0.44725529100529099</v>
      </c>
    </row>
    <row r="17" spans="1:15" s="27" customFormat="1" ht="24.95" customHeight="1">
      <c r="A17" s="32">
        <v>12</v>
      </c>
      <c r="B17" s="31" t="s">
        <v>791</v>
      </c>
      <c r="C17" s="84">
        <v>6</v>
      </c>
      <c r="D17" s="52">
        <f t="shared" si="0"/>
        <v>0.33333333333333331</v>
      </c>
      <c r="E17" s="84">
        <v>5</v>
      </c>
      <c r="F17" s="52">
        <f t="shared" si="1"/>
        <v>0.27777777777777779</v>
      </c>
      <c r="G17" s="84">
        <v>5</v>
      </c>
      <c r="H17" s="52">
        <f t="shared" si="2"/>
        <v>0.3125</v>
      </c>
      <c r="I17" s="84">
        <v>6</v>
      </c>
      <c r="J17" s="52">
        <f t="shared" si="3"/>
        <v>0.42857142857142855</v>
      </c>
      <c r="K17" s="84">
        <v>6</v>
      </c>
      <c r="L17" s="52">
        <f t="shared" si="4"/>
        <v>0.42857142857142855</v>
      </c>
      <c r="M17" s="84">
        <v>7</v>
      </c>
      <c r="N17" s="52">
        <f t="shared" si="5"/>
        <v>0.5</v>
      </c>
      <c r="O17" s="52">
        <f t="shared" si="6"/>
        <v>0.38012566137566139</v>
      </c>
    </row>
    <row r="18" spans="1:15" s="27" customFormat="1" ht="24.95" customHeight="1">
      <c r="A18" s="32">
        <v>13</v>
      </c>
      <c r="B18" s="31" t="s">
        <v>792</v>
      </c>
      <c r="C18" s="84">
        <v>11</v>
      </c>
      <c r="D18" s="52">
        <f t="shared" si="0"/>
        <v>0.61111111111111116</v>
      </c>
      <c r="E18" s="84">
        <v>6</v>
      </c>
      <c r="F18" s="52">
        <f t="shared" si="1"/>
        <v>0.33333333333333331</v>
      </c>
      <c r="G18" s="84">
        <v>6</v>
      </c>
      <c r="H18" s="52">
        <f t="shared" si="2"/>
        <v>0.375</v>
      </c>
      <c r="I18" s="84">
        <v>4</v>
      </c>
      <c r="J18" s="52">
        <f t="shared" si="3"/>
        <v>0.2857142857142857</v>
      </c>
      <c r="K18" s="84">
        <v>4</v>
      </c>
      <c r="L18" s="52">
        <f t="shared" si="4"/>
        <v>0.2857142857142857</v>
      </c>
      <c r="M18" s="84">
        <v>6</v>
      </c>
      <c r="N18" s="52">
        <f t="shared" si="5"/>
        <v>0.42857142857142855</v>
      </c>
      <c r="O18" s="52">
        <f t="shared" si="6"/>
        <v>0.38657407407407401</v>
      </c>
    </row>
    <row r="19" spans="1:15" s="27" customFormat="1" ht="24.95" customHeight="1">
      <c r="A19" s="32">
        <v>14</v>
      </c>
      <c r="B19" s="31" t="s">
        <v>793</v>
      </c>
      <c r="C19" s="84">
        <v>16</v>
      </c>
      <c r="D19" s="52">
        <f t="shared" si="0"/>
        <v>0.88888888888888884</v>
      </c>
      <c r="E19" s="84">
        <v>14</v>
      </c>
      <c r="F19" s="52">
        <f t="shared" si="1"/>
        <v>0.77777777777777779</v>
      </c>
      <c r="G19" s="84">
        <v>12</v>
      </c>
      <c r="H19" s="52">
        <f t="shared" si="2"/>
        <v>0.75</v>
      </c>
      <c r="I19" s="84">
        <v>11</v>
      </c>
      <c r="J19" s="52">
        <f t="shared" si="3"/>
        <v>0.7857142857142857</v>
      </c>
      <c r="K19" s="84">
        <v>11</v>
      </c>
      <c r="L19" s="52">
        <f t="shared" si="4"/>
        <v>0.7857142857142857</v>
      </c>
      <c r="M19" s="84">
        <v>14</v>
      </c>
      <c r="N19" s="52">
        <f t="shared" si="5"/>
        <v>1</v>
      </c>
      <c r="O19" s="52">
        <f t="shared" si="6"/>
        <v>0.83134920634920617</v>
      </c>
    </row>
    <row r="20" spans="1:15" s="27" customFormat="1" ht="24.95" customHeight="1">
      <c r="A20" s="32">
        <v>15</v>
      </c>
      <c r="B20" s="47" t="s">
        <v>795</v>
      </c>
      <c r="C20" s="84">
        <v>13</v>
      </c>
      <c r="D20" s="52">
        <f t="shared" si="0"/>
        <v>0.72222222222222221</v>
      </c>
      <c r="E20" s="84">
        <v>12</v>
      </c>
      <c r="F20" s="52">
        <f t="shared" si="1"/>
        <v>0.66666666666666663</v>
      </c>
      <c r="G20" s="84">
        <v>11</v>
      </c>
      <c r="H20" s="52">
        <f t="shared" si="2"/>
        <v>0.6875</v>
      </c>
      <c r="I20" s="84">
        <v>9</v>
      </c>
      <c r="J20" s="52">
        <f t="shared" si="3"/>
        <v>0.6428571428571429</v>
      </c>
      <c r="K20" s="84">
        <v>9</v>
      </c>
      <c r="L20" s="52">
        <f t="shared" si="4"/>
        <v>0.6428571428571429</v>
      </c>
      <c r="M20" s="84">
        <v>12</v>
      </c>
      <c r="N20" s="52">
        <f t="shared" si="5"/>
        <v>0.8571428571428571</v>
      </c>
      <c r="O20" s="52">
        <f t="shared" si="6"/>
        <v>0.70320767195767198</v>
      </c>
    </row>
    <row r="21" spans="1:15" s="27" customFormat="1" ht="24.95" customHeight="1">
      <c r="A21" s="32">
        <v>16</v>
      </c>
      <c r="B21" s="31" t="s">
        <v>796</v>
      </c>
      <c r="C21" s="84">
        <v>17</v>
      </c>
      <c r="D21" s="52">
        <f t="shared" si="0"/>
        <v>0.94444444444444442</v>
      </c>
      <c r="E21" s="84">
        <v>12</v>
      </c>
      <c r="F21" s="52">
        <f t="shared" si="1"/>
        <v>0.66666666666666663</v>
      </c>
      <c r="G21" s="84">
        <v>13</v>
      </c>
      <c r="H21" s="52">
        <f t="shared" si="2"/>
        <v>0.8125</v>
      </c>
      <c r="I21" s="84">
        <v>11</v>
      </c>
      <c r="J21" s="52">
        <f t="shared" si="3"/>
        <v>0.7857142857142857</v>
      </c>
      <c r="K21" s="84">
        <v>11</v>
      </c>
      <c r="L21" s="52">
        <f t="shared" si="4"/>
        <v>0.7857142857142857</v>
      </c>
      <c r="M21" s="84">
        <v>13</v>
      </c>
      <c r="N21" s="52">
        <f t="shared" si="5"/>
        <v>0.9285714285714286</v>
      </c>
      <c r="O21" s="52">
        <f t="shared" si="6"/>
        <v>0.82060185185185175</v>
      </c>
    </row>
    <row r="22" spans="1:15" s="27" customFormat="1" ht="24.95" customHeight="1">
      <c r="A22" s="32">
        <v>17</v>
      </c>
      <c r="B22" s="31" t="s">
        <v>797</v>
      </c>
      <c r="C22" s="84">
        <v>11</v>
      </c>
      <c r="D22" s="52">
        <f t="shared" si="0"/>
        <v>0.61111111111111116</v>
      </c>
      <c r="E22" s="84">
        <v>11</v>
      </c>
      <c r="F22" s="52">
        <f t="shared" si="1"/>
        <v>0.61111111111111116</v>
      </c>
      <c r="G22" s="84">
        <v>11</v>
      </c>
      <c r="H22" s="52">
        <f t="shared" si="2"/>
        <v>0.6875</v>
      </c>
      <c r="I22" s="84">
        <v>8</v>
      </c>
      <c r="J22" s="52">
        <f t="shared" si="3"/>
        <v>0.5714285714285714</v>
      </c>
      <c r="K22" s="84">
        <v>8</v>
      </c>
      <c r="L22" s="52">
        <f t="shared" si="4"/>
        <v>0.5714285714285714</v>
      </c>
      <c r="M22" s="84">
        <v>11</v>
      </c>
      <c r="N22" s="52">
        <f t="shared" si="5"/>
        <v>0.7857142857142857</v>
      </c>
      <c r="O22" s="52">
        <f t="shared" si="6"/>
        <v>0.63971560846560838</v>
      </c>
    </row>
    <row r="23" spans="1:15" s="27" customFormat="1" ht="24.95" customHeight="1">
      <c r="A23" s="32">
        <v>18</v>
      </c>
      <c r="B23" s="31" t="s">
        <v>798</v>
      </c>
      <c r="C23" s="84">
        <v>14</v>
      </c>
      <c r="D23" s="52">
        <f t="shared" si="0"/>
        <v>0.77777777777777779</v>
      </c>
      <c r="E23" s="84">
        <v>0</v>
      </c>
      <c r="F23" s="52">
        <f t="shared" si="1"/>
        <v>0</v>
      </c>
      <c r="G23" s="84">
        <v>11</v>
      </c>
      <c r="H23" s="52">
        <f t="shared" si="2"/>
        <v>0.6875</v>
      </c>
      <c r="I23" s="84">
        <v>8</v>
      </c>
      <c r="J23" s="52">
        <f t="shared" si="3"/>
        <v>0.5714285714285714</v>
      </c>
      <c r="K23" s="84">
        <v>8</v>
      </c>
      <c r="L23" s="52">
        <f t="shared" si="4"/>
        <v>0.5714285714285714</v>
      </c>
      <c r="M23" s="84">
        <v>9</v>
      </c>
      <c r="N23" s="52">
        <f t="shared" si="5"/>
        <v>0.6428571428571429</v>
      </c>
      <c r="O23" s="52">
        <f t="shared" si="6"/>
        <v>0.54183201058201047</v>
      </c>
    </row>
    <row r="24" spans="1:15" s="27" customFormat="1" ht="24.95" customHeight="1">
      <c r="A24" s="32">
        <v>19</v>
      </c>
      <c r="B24" s="31" t="s">
        <v>799</v>
      </c>
      <c r="C24" s="84">
        <v>11</v>
      </c>
      <c r="D24" s="52">
        <f t="shared" si="0"/>
        <v>0.61111111111111116</v>
      </c>
      <c r="E24" s="84">
        <v>13</v>
      </c>
      <c r="F24" s="52">
        <f t="shared" si="1"/>
        <v>0.72222222222222221</v>
      </c>
      <c r="G24" s="84">
        <v>10</v>
      </c>
      <c r="H24" s="52">
        <f t="shared" si="2"/>
        <v>0.625</v>
      </c>
      <c r="I24" s="84">
        <v>9</v>
      </c>
      <c r="J24" s="52">
        <f t="shared" si="3"/>
        <v>0.6428571428571429</v>
      </c>
      <c r="K24" s="84">
        <v>9</v>
      </c>
      <c r="L24" s="52">
        <f t="shared" si="4"/>
        <v>0.6428571428571429</v>
      </c>
      <c r="M24" s="84">
        <v>12</v>
      </c>
      <c r="N24" s="52">
        <f t="shared" si="5"/>
        <v>0.8571428571428571</v>
      </c>
      <c r="O24" s="52">
        <f t="shared" si="6"/>
        <v>0.68353174603174605</v>
      </c>
    </row>
    <row r="25" spans="1:15" s="27" customFormat="1" ht="24.95" customHeight="1">
      <c r="A25" s="32">
        <v>20</v>
      </c>
      <c r="B25" s="31" t="s">
        <v>800</v>
      </c>
      <c r="C25" s="84">
        <v>6</v>
      </c>
      <c r="D25" s="52">
        <f t="shared" si="0"/>
        <v>0.33333333333333331</v>
      </c>
      <c r="E25" s="92">
        <v>0</v>
      </c>
      <c r="F25" s="52">
        <f t="shared" si="1"/>
        <v>0</v>
      </c>
      <c r="G25" s="84">
        <v>0</v>
      </c>
      <c r="H25" s="52">
        <f t="shared" si="2"/>
        <v>0</v>
      </c>
      <c r="I25" s="84">
        <v>0</v>
      </c>
      <c r="J25" s="52">
        <f t="shared" si="3"/>
        <v>0</v>
      </c>
      <c r="K25" s="84">
        <v>0</v>
      </c>
      <c r="L25" s="52">
        <f t="shared" si="4"/>
        <v>0</v>
      </c>
      <c r="M25" s="84">
        <v>5</v>
      </c>
      <c r="N25" s="52">
        <f t="shared" si="5"/>
        <v>0.35714285714285715</v>
      </c>
      <c r="O25" s="52">
        <f t="shared" si="6"/>
        <v>0.11507936507936507</v>
      </c>
    </row>
    <row r="26" spans="1:15" s="27" customFormat="1" ht="24.95" customHeight="1">
      <c r="A26" s="32">
        <v>21</v>
      </c>
      <c r="B26" s="31" t="s">
        <v>801</v>
      </c>
      <c r="C26" s="84">
        <v>13</v>
      </c>
      <c r="D26" s="52">
        <f t="shared" si="0"/>
        <v>0.72222222222222221</v>
      </c>
      <c r="E26" s="84">
        <v>13</v>
      </c>
      <c r="F26" s="52">
        <f t="shared" si="1"/>
        <v>0.72222222222222221</v>
      </c>
      <c r="G26" s="84">
        <v>11</v>
      </c>
      <c r="H26" s="52">
        <f t="shared" si="2"/>
        <v>0.6875</v>
      </c>
      <c r="I26" s="84">
        <v>7</v>
      </c>
      <c r="J26" s="52">
        <f t="shared" si="3"/>
        <v>0.5</v>
      </c>
      <c r="K26" s="84">
        <v>7</v>
      </c>
      <c r="L26" s="52">
        <f t="shared" si="4"/>
        <v>0.5</v>
      </c>
      <c r="M26" s="84">
        <v>9</v>
      </c>
      <c r="N26" s="52">
        <f t="shared" si="5"/>
        <v>0.6428571428571429</v>
      </c>
      <c r="O26" s="52">
        <f t="shared" si="6"/>
        <v>0.62913359788359791</v>
      </c>
    </row>
    <row r="27" spans="1:15" s="27" customFormat="1" ht="24.95" customHeight="1">
      <c r="A27" s="32">
        <v>22</v>
      </c>
      <c r="B27" s="31" t="s">
        <v>802</v>
      </c>
      <c r="C27" s="84">
        <v>12</v>
      </c>
      <c r="D27" s="52">
        <f t="shared" si="0"/>
        <v>0.66666666666666663</v>
      </c>
      <c r="E27" s="84">
        <v>11</v>
      </c>
      <c r="F27" s="52">
        <f t="shared" si="1"/>
        <v>0.61111111111111116</v>
      </c>
      <c r="G27" s="84">
        <v>10</v>
      </c>
      <c r="H27" s="52">
        <f t="shared" si="2"/>
        <v>0.625</v>
      </c>
      <c r="I27" s="84">
        <v>7</v>
      </c>
      <c r="J27" s="52">
        <f t="shared" si="3"/>
        <v>0.5</v>
      </c>
      <c r="K27" s="84">
        <v>7</v>
      </c>
      <c r="L27" s="52">
        <f t="shared" si="4"/>
        <v>0.5</v>
      </c>
      <c r="M27" s="84">
        <v>9</v>
      </c>
      <c r="N27" s="52">
        <f t="shared" si="5"/>
        <v>0.6428571428571429</v>
      </c>
      <c r="O27" s="52">
        <f t="shared" si="6"/>
        <v>0.59093915343915338</v>
      </c>
    </row>
    <row r="28" spans="1:15" s="27" customFormat="1" ht="24.95" customHeight="1">
      <c r="A28" s="32">
        <v>23</v>
      </c>
      <c r="B28" s="31" t="s">
        <v>803</v>
      </c>
      <c r="C28" s="84">
        <v>9</v>
      </c>
      <c r="D28" s="52">
        <f t="shared" si="0"/>
        <v>0.5</v>
      </c>
      <c r="E28" s="84">
        <v>7</v>
      </c>
      <c r="F28" s="52">
        <f t="shared" si="1"/>
        <v>0.3888888888888889</v>
      </c>
      <c r="G28" s="84">
        <v>7</v>
      </c>
      <c r="H28" s="52">
        <f t="shared" si="2"/>
        <v>0.4375</v>
      </c>
      <c r="I28" s="84">
        <v>3</v>
      </c>
      <c r="J28" s="52">
        <f t="shared" si="3"/>
        <v>0.21428571428571427</v>
      </c>
      <c r="K28" s="84">
        <v>3</v>
      </c>
      <c r="L28" s="52">
        <f t="shared" si="4"/>
        <v>0.21428571428571427</v>
      </c>
      <c r="M28" s="84">
        <v>8</v>
      </c>
      <c r="N28" s="52">
        <f t="shared" si="5"/>
        <v>0.5714285714285714</v>
      </c>
      <c r="O28" s="52">
        <f t="shared" si="6"/>
        <v>0.3877314814814814</v>
      </c>
    </row>
    <row r="29" spans="1:15" s="27" customFormat="1" ht="24.95" customHeight="1">
      <c r="A29" s="32">
        <v>24</v>
      </c>
      <c r="B29" s="58" t="s">
        <v>804</v>
      </c>
      <c r="C29" s="84">
        <v>5</v>
      </c>
      <c r="D29" s="52">
        <f t="shared" si="0"/>
        <v>0.27777777777777779</v>
      </c>
      <c r="E29" s="84">
        <v>0</v>
      </c>
      <c r="F29" s="52">
        <f t="shared" si="1"/>
        <v>0</v>
      </c>
      <c r="G29" s="84">
        <v>0</v>
      </c>
      <c r="H29" s="52">
        <f t="shared" si="2"/>
        <v>0</v>
      </c>
      <c r="I29" s="84">
        <v>0</v>
      </c>
      <c r="J29" s="52">
        <f t="shared" si="3"/>
        <v>0</v>
      </c>
      <c r="K29" s="84">
        <v>0</v>
      </c>
      <c r="L29" s="52">
        <f t="shared" si="4"/>
        <v>0</v>
      </c>
      <c r="M29" s="84">
        <v>0</v>
      </c>
      <c r="N29" s="52">
        <f t="shared" si="5"/>
        <v>0</v>
      </c>
      <c r="O29" s="52">
        <f t="shared" si="6"/>
        <v>4.6296296296296301E-2</v>
      </c>
    </row>
    <row r="30" spans="1:15" s="27" customFormat="1" ht="24.95" customHeight="1">
      <c r="A30" s="32">
        <v>25</v>
      </c>
      <c r="B30" s="31" t="s">
        <v>805</v>
      </c>
      <c r="C30" s="84">
        <v>12</v>
      </c>
      <c r="D30" s="52">
        <f t="shared" si="0"/>
        <v>0.66666666666666663</v>
      </c>
      <c r="E30" s="84">
        <v>9</v>
      </c>
      <c r="F30" s="52">
        <f t="shared" si="1"/>
        <v>0.5</v>
      </c>
      <c r="G30" s="84">
        <v>5</v>
      </c>
      <c r="H30" s="52">
        <f t="shared" si="2"/>
        <v>0.3125</v>
      </c>
      <c r="I30" s="84">
        <v>6</v>
      </c>
      <c r="J30" s="52">
        <f t="shared" si="3"/>
        <v>0.42857142857142855</v>
      </c>
      <c r="K30" s="84">
        <v>6</v>
      </c>
      <c r="L30" s="52">
        <f t="shared" si="4"/>
        <v>0.42857142857142855</v>
      </c>
      <c r="M30" s="84">
        <v>8</v>
      </c>
      <c r="N30" s="52">
        <f t="shared" si="5"/>
        <v>0.5714285714285714</v>
      </c>
      <c r="O30" s="52">
        <f t="shared" si="6"/>
        <v>0.48462301587301582</v>
      </c>
    </row>
    <row r="31" spans="1:15" ht="24.95" customHeight="1">
      <c r="A31" s="32">
        <v>26</v>
      </c>
      <c r="B31" s="31" t="s">
        <v>806</v>
      </c>
      <c r="C31" s="32">
        <v>9</v>
      </c>
      <c r="D31" s="52">
        <f t="shared" si="0"/>
        <v>0.5</v>
      </c>
      <c r="E31" s="32">
        <v>10</v>
      </c>
      <c r="F31" s="52">
        <f t="shared" si="1"/>
        <v>0.55555555555555558</v>
      </c>
      <c r="G31" s="32">
        <v>9</v>
      </c>
      <c r="H31" s="52">
        <f t="shared" si="2"/>
        <v>0.5625</v>
      </c>
      <c r="I31" s="32">
        <v>3</v>
      </c>
      <c r="J31" s="52">
        <f t="shared" si="3"/>
        <v>0.21428571428571427</v>
      </c>
      <c r="K31" s="32">
        <v>3</v>
      </c>
      <c r="L31" s="52">
        <f t="shared" si="4"/>
        <v>0.21428571428571427</v>
      </c>
      <c r="M31" s="32">
        <v>8</v>
      </c>
      <c r="N31" s="52">
        <f t="shared" si="5"/>
        <v>0.5714285714285714</v>
      </c>
      <c r="O31" s="52">
        <f t="shared" si="6"/>
        <v>0.43634259259259256</v>
      </c>
    </row>
    <row r="32" spans="1:15" ht="24.95" customHeight="1">
      <c r="A32" s="32">
        <v>27</v>
      </c>
      <c r="B32" s="31" t="s">
        <v>807</v>
      </c>
      <c r="C32" s="32">
        <v>7</v>
      </c>
      <c r="D32" s="52">
        <f t="shared" si="0"/>
        <v>0.3888888888888889</v>
      </c>
      <c r="E32" s="32">
        <v>5</v>
      </c>
      <c r="F32" s="52">
        <f t="shared" si="1"/>
        <v>0.27777777777777779</v>
      </c>
      <c r="G32" s="32">
        <v>4</v>
      </c>
      <c r="H32" s="52">
        <f t="shared" si="2"/>
        <v>0.25</v>
      </c>
      <c r="I32" s="32">
        <v>3</v>
      </c>
      <c r="J32" s="52">
        <f t="shared" si="3"/>
        <v>0.21428571428571427</v>
      </c>
      <c r="K32" s="32">
        <v>3</v>
      </c>
      <c r="L32" s="52">
        <f t="shared" si="4"/>
        <v>0.21428571428571427</v>
      </c>
      <c r="M32" s="32">
        <v>6</v>
      </c>
      <c r="N32" s="52">
        <f t="shared" si="5"/>
        <v>0.42857142857142855</v>
      </c>
      <c r="O32" s="52">
        <f t="shared" si="6"/>
        <v>0.29563492063492064</v>
      </c>
    </row>
    <row r="33" spans="1:15" ht="24.95" customHeight="1">
      <c r="A33" s="32">
        <v>28</v>
      </c>
      <c r="B33" s="31" t="s">
        <v>808</v>
      </c>
      <c r="C33" s="32">
        <v>13</v>
      </c>
      <c r="D33" s="52">
        <f t="shared" si="0"/>
        <v>0.72222222222222221</v>
      </c>
      <c r="E33" s="32">
        <v>9</v>
      </c>
      <c r="F33" s="52">
        <f t="shared" si="1"/>
        <v>0.5</v>
      </c>
      <c r="G33" s="32">
        <v>10</v>
      </c>
      <c r="H33" s="52">
        <f t="shared" si="2"/>
        <v>0.625</v>
      </c>
      <c r="I33" s="32">
        <v>8</v>
      </c>
      <c r="J33" s="52">
        <f t="shared" si="3"/>
        <v>0.5714285714285714</v>
      </c>
      <c r="K33" s="32">
        <v>8</v>
      </c>
      <c r="L33" s="52">
        <f t="shared" si="4"/>
        <v>0.5714285714285714</v>
      </c>
      <c r="M33" s="32">
        <v>9</v>
      </c>
      <c r="N33" s="52">
        <f t="shared" si="5"/>
        <v>0.6428571428571429</v>
      </c>
      <c r="O33" s="52">
        <f t="shared" si="6"/>
        <v>0.60548941798941791</v>
      </c>
    </row>
    <row r="34" spans="1:15" ht="24.95" customHeight="1">
      <c r="A34" s="32">
        <v>29</v>
      </c>
      <c r="B34" s="31" t="s">
        <v>809</v>
      </c>
      <c r="C34" s="32">
        <v>11</v>
      </c>
      <c r="D34" s="52">
        <f t="shared" si="0"/>
        <v>0.61111111111111116</v>
      </c>
      <c r="E34" s="32">
        <v>10</v>
      </c>
      <c r="F34" s="52">
        <f t="shared" si="1"/>
        <v>0.55555555555555558</v>
      </c>
      <c r="G34" s="32">
        <v>10</v>
      </c>
      <c r="H34" s="52">
        <f t="shared" si="2"/>
        <v>0.625</v>
      </c>
      <c r="I34" s="32">
        <v>6</v>
      </c>
      <c r="J34" s="52">
        <f t="shared" si="3"/>
        <v>0.42857142857142855</v>
      </c>
      <c r="K34" s="32">
        <v>6</v>
      </c>
      <c r="L34" s="52">
        <f t="shared" si="4"/>
        <v>0.42857142857142855</v>
      </c>
      <c r="M34" s="32">
        <v>10</v>
      </c>
      <c r="N34" s="52">
        <f t="shared" si="5"/>
        <v>0.7142857142857143</v>
      </c>
      <c r="O34" s="52">
        <f t="shared" si="6"/>
        <v>0.56051587301587302</v>
      </c>
    </row>
    <row r="35" spans="1:15" ht="24.95" customHeight="1">
      <c r="A35" s="32">
        <v>30</v>
      </c>
      <c r="B35" s="31" t="s">
        <v>810</v>
      </c>
      <c r="C35" s="32">
        <v>9</v>
      </c>
      <c r="D35" s="52">
        <f t="shared" si="0"/>
        <v>0.5</v>
      </c>
      <c r="E35" s="32">
        <v>7</v>
      </c>
      <c r="F35" s="52">
        <f t="shared" si="1"/>
        <v>0.3888888888888889</v>
      </c>
      <c r="G35" s="32">
        <v>5</v>
      </c>
      <c r="H35" s="52">
        <f t="shared" si="2"/>
        <v>0.3125</v>
      </c>
      <c r="I35" s="32">
        <v>4</v>
      </c>
      <c r="J35" s="52">
        <f t="shared" si="3"/>
        <v>0.2857142857142857</v>
      </c>
      <c r="K35" s="32">
        <v>4</v>
      </c>
      <c r="L35" s="52">
        <f t="shared" si="4"/>
        <v>0.2857142857142857</v>
      </c>
      <c r="M35" s="32">
        <v>7</v>
      </c>
      <c r="N35" s="52">
        <f t="shared" si="5"/>
        <v>0.5</v>
      </c>
      <c r="O35" s="52">
        <f t="shared" si="6"/>
        <v>0.37880291005291</v>
      </c>
    </row>
    <row r="36" spans="1:15" ht="24.95" customHeight="1">
      <c r="A36" s="32">
        <v>31</v>
      </c>
      <c r="B36" s="31" t="s">
        <v>811</v>
      </c>
      <c r="C36" s="32">
        <v>11</v>
      </c>
      <c r="D36" s="52">
        <f t="shared" si="0"/>
        <v>0.61111111111111116</v>
      </c>
      <c r="E36" s="32">
        <v>9</v>
      </c>
      <c r="F36" s="52">
        <f t="shared" si="1"/>
        <v>0.5</v>
      </c>
      <c r="G36" s="32">
        <v>8</v>
      </c>
      <c r="H36" s="52">
        <f t="shared" si="2"/>
        <v>0.5</v>
      </c>
      <c r="I36" s="32">
        <v>9</v>
      </c>
      <c r="J36" s="52">
        <f t="shared" si="3"/>
        <v>0.6428571428571429</v>
      </c>
      <c r="K36" s="32">
        <v>9</v>
      </c>
      <c r="L36" s="52">
        <f t="shared" si="4"/>
        <v>0.6428571428571429</v>
      </c>
      <c r="M36" s="32">
        <v>9</v>
      </c>
      <c r="N36" s="52">
        <f t="shared" si="5"/>
        <v>0.6428571428571429</v>
      </c>
      <c r="O36" s="52">
        <f t="shared" si="6"/>
        <v>0.58994708994708989</v>
      </c>
    </row>
    <row r="37" spans="1:15" ht="24.95" customHeight="1">
      <c r="A37" s="32">
        <v>32</v>
      </c>
      <c r="B37" s="31" t="s">
        <v>812</v>
      </c>
      <c r="C37" s="32">
        <v>14</v>
      </c>
      <c r="D37" s="52">
        <f t="shared" si="0"/>
        <v>0.77777777777777779</v>
      </c>
      <c r="E37" s="32">
        <v>13</v>
      </c>
      <c r="F37" s="52">
        <f t="shared" si="1"/>
        <v>0.72222222222222221</v>
      </c>
      <c r="G37" s="32">
        <v>13</v>
      </c>
      <c r="H37" s="52">
        <f t="shared" si="2"/>
        <v>0.8125</v>
      </c>
      <c r="I37" s="32">
        <v>9</v>
      </c>
      <c r="J37" s="52">
        <f t="shared" si="3"/>
        <v>0.6428571428571429</v>
      </c>
      <c r="K37" s="32">
        <v>9</v>
      </c>
      <c r="L37" s="52">
        <f t="shared" si="4"/>
        <v>0.6428571428571429</v>
      </c>
      <c r="M37" s="32">
        <v>9</v>
      </c>
      <c r="N37" s="52">
        <f t="shared" si="5"/>
        <v>0.6428571428571429</v>
      </c>
      <c r="O37" s="52">
        <f t="shared" si="6"/>
        <v>0.70684523809523814</v>
      </c>
    </row>
    <row r="38" spans="1:15" ht="24.95" customHeight="1">
      <c r="A38" s="32">
        <v>33</v>
      </c>
      <c r="B38" s="31" t="s">
        <v>813</v>
      </c>
      <c r="C38" s="32">
        <v>11</v>
      </c>
      <c r="D38" s="52">
        <f t="shared" si="0"/>
        <v>0.61111111111111116</v>
      </c>
      <c r="E38" s="32">
        <v>7</v>
      </c>
      <c r="F38" s="52">
        <f t="shared" si="1"/>
        <v>0.3888888888888889</v>
      </c>
      <c r="G38" s="32">
        <v>3</v>
      </c>
      <c r="H38" s="52">
        <f t="shared" si="2"/>
        <v>0.1875</v>
      </c>
      <c r="I38" s="32">
        <v>6</v>
      </c>
      <c r="J38" s="52">
        <f t="shared" si="3"/>
        <v>0.42857142857142855</v>
      </c>
      <c r="K38" s="32">
        <v>6</v>
      </c>
      <c r="L38" s="52">
        <f t="shared" si="4"/>
        <v>0.42857142857142855</v>
      </c>
      <c r="M38" s="32">
        <v>7</v>
      </c>
      <c r="N38" s="52">
        <f t="shared" si="5"/>
        <v>0.5</v>
      </c>
      <c r="O38" s="52">
        <f t="shared" si="6"/>
        <v>0.42410714285714285</v>
      </c>
    </row>
    <row r="39" spans="1:15" ht="24.95" customHeight="1">
      <c r="A39" s="32">
        <v>34</v>
      </c>
      <c r="B39" s="31" t="s">
        <v>814</v>
      </c>
      <c r="C39" s="32">
        <v>17</v>
      </c>
      <c r="D39" s="52">
        <f t="shared" si="0"/>
        <v>0.94444444444444442</v>
      </c>
      <c r="E39" s="32">
        <v>17</v>
      </c>
      <c r="F39" s="52">
        <f t="shared" si="1"/>
        <v>0.94444444444444442</v>
      </c>
      <c r="G39" s="32">
        <v>16</v>
      </c>
      <c r="H39" s="52">
        <f t="shared" si="2"/>
        <v>1</v>
      </c>
      <c r="I39" s="32">
        <v>11</v>
      </c>
      <c r="J39" s="52">
        <f t="shared" si="3"/>
        <v>0.7857142857142857</v>
      </c>
      <c r="K39" s="32">
        <v>11</v>
      </c>
      <c r="L39" s="52">
        <f t="shared" si="4"/>
        <v>0.7857142857142857</v>
      </c>
      <c r="M39" s="32">
        <v>9</v>
      </c>
      <c r="N39" s="52">
        <f t="shared" si="5"/>
        <v>0.6428571428571429</v>
      </c>
      <c r="O39" s="52">
        <f t="shared" si="6"/>
        <v>0.85052910052910058</v>
      </c>
    </row>
    <row r="40" spans="1:15" ht="24.95" customHeight="1">
      <c r="A40" s="32">
        <v>35</v>
      </c>
      <c r="B40" s="31" t="s">
        <v>815</v>
      </c>
      <c r="C40" s="32">
        <v>11</v>
      </c>
      <c r="D40" s="52">
        <f t="shared" si="0"/>
        <v>0.61111111111111116</v>
      </c>
      <c r="E40" s="32">
        <v>11</v>
      </c>
      <c r="F40" s="52">
        <f t="shared" si="1"/>
        <v>0.61111111111111116</v>
      </c>
      <c r="G40" s="32">
        <v>9</v>
      </c>
      <c r="H40" s="52">
        <f t="shared" si="2"/>
        <v>0.5625</v>
      </c>
      <c r="I40" s="32">
        <v>9</v>
      </c>
      <c r="J40" s="52">
        <f t="shared" si="3"/>
        <v>0.6428571428571429</v>
      </c>
      <c r="K40" s="32">
        <v>9</v>
      </c>
      <c r="L40" s="52">
        <f t="shared" si="4"/>
        <v>0.6428571428571429</v>
      </c>
      <c r="M40" s="32">
        <v>9</v>
      </c>
      <c r="N40" s="52">
        <f t="shared" si="5"/>
        <v>0.6428571428571429</v>
      </c>
      <c r="O40" s="52">
        <f t="shared" si="6"/>
        <v>0.61888227513227512</v>
      </c>
    </row>
    <row r="41" spans="1:15" ht="24.95" customHeight="1">
      <c r="A41" s="32">
        <v>36</v>
      </c>
      <c r="B41" s="31" t="s">
        <v>816</v>
      </c>
      <c r="C41" s="32">
        <v>9</v>
      </c>
      <c r="D41" s="52">
        <f t="shared" si="0"/>
        <v>0.5</v>
      </c>
      <c r="E41" s="32">
        <v>8</v>
      </c>
      <c r="F41" s="52">
        <f t="shared" si="1"/>
        <v>0.44444444444444442</v>
      </c>
      <c r="G41" s="32">
        <v>6</v>
      </c>
      <c r="H41" s="52">
        <f t="shared" si="2"/>
        <v>0.375</v>
      </c>
      <c r="I41" s="32">
        <v>6</v>
      </c>
      <c r="J41" s="52">
        <f t="shared" si="3"/>
        <v>0.42857142857142855</v>
      </c>
      <c r="K41" s="32">
        <v>6</v>
      </c>
      <c r="L41" s="52">
        <f t="shared" si="4"/>
        <v>0.42857142857142855</v>
      </c>
      <c r="M41" s="32">
        <v>5</v>
      </c>
      <c r="N41" s="52">
        <f t="shared" si="5"/>
        <v>0.35714285714285715</v>
      </c>
      <c r="O41" s="52">
        <f t="shared" si="6"/>
        <v>0.42228835978835977</v>
      </c>
    </row>
    <row r="42" spans="1:15" ht="24.95" customHeight="1">
      <c r="A42" s="32">
        <v>37</v>
      </c>
      <c r="B42" s="31" t="s">
        <v>817</v>
      </c>
      <c r="C42" s="32">
        <v>8</v>
      </c>
      <c r="D42" s="52">
        <f t="shared" si="0"/>
        <v>0.44444444444444442</v>
      </c>
      <c r="E42" s="32">
        <v>5</v>
      </c>
      <c r="F42" s="52">
        <f t="shared" si="1"/>
        <v>0.27777777777777779</v>
      </c>
      <c r="G42" s="32">
        <v>4</v>
      </c>
      <c r="H42" s="52">
        <f t="shared" si="2"/>
        <v>0.25</v>
      </c>
      <c r="I42" s="32">
        <v>3</v>
      </c>
      <c r="J42" s="52">
        <f t="shared" si="3"/>
        <v>0.21428571428571427</v>
      </c>
      <c r="K42" s="32">
        <v>3</v>
      </c>
      <c r="L42" s="52">
        <f t="shared" si="4"/>
        <v>0.21428571428571427</v>
      </c>
      <c r="M42" s="32">
        <v>2</v>
      </c>
      <c r="N42" s="52">
        <f t="shared" si="5"/>
        <v>0.14285714285714285</v>
      </c>
      <c r="O42" s="52">
        <f t="shared" si="6"/>
        <v>0.25727513227513227</v>
      </c>
    </row>
    <row r="43" spans="1:15" ht="24.95" customHeight="1">
      <c r="A43" s="32">
        <v>38</v>
      </c>
      <c r="B43" s="31" t="s">
        <v>818</v>
      </c>
      <c r="C43" s="32">
        <v>13</v>
      </c>
      <c r="D43" s="52">
        <f t="shared" si="0"/>
        <v>0.72222222222222221</v>
      </c>
      <c r="E43" s="32">
        <v>11</v>
      </c>
      <c r="F43" s="52">
        <f t="shared" si="1"/>
        <v>0.61111111111111116</v>
      </c>
      <c r="G43" s="32">
        <v>7</v>
      </c>
      <c r="H43" s="52">
        <f t="shared" si="2"/>
        <v>0.4375</v>
      </c>
      <c r="I43" s="32">
        <v>8</v>
      </c>
      <c r="J43" s="52">
        <f t="shared" si="3"/>
        <v>0.5714285714285714</v>
      </c>
      <c r="K43" s="32">
        <v>8</v>
      </c>
      <c r="L43" s="52">
        <f t="shared" si="4"/>
        <v>0.5714285714285714</v>
      </c>
      <c r="M43" s="32">
        <v>8</v>
      </c>
      <c r="N43" s="52">
        <f t="shared" si="5"/>
        <v>0.5714285714285714</v>
      </c>
      <c r="O43" s="52">
        <f t="shared" si="6"/>
        <v>0.58085317460317454</v>
      </c>
    </row>
    <row r="44" spans="1:15" ht="24.95" customHeight="1">
      <c r="A44" s="32">
        <v>39</v>
      </c>
      <c r="B44" s="31" t="s">
        <v>819</v>
      </c>
      <c r="C44" s="32">
        <v>13</v>
      </c>
      <c r="D44" s="52">
        <f t="shared" si="0"/>
        <v>0.72222222222222221</v>
      </c>
      <c r="E44" s="32">
        <v>12</v>
      </c>
      <c r="F44" s="52">
        <f t="shared" si="1"/>
        <v>0.66666666666666663</v>
      </c>
      <c r="G44" s="32">
        <v>11</v>
      </c>
      <c r="H44" s="52">
        <f t="shared" si="2"/>
        <v>0.6875</v>
      </c>
      <c r="I44" s="32">
        <v>10</v>
      </c>
      <c r="J44" s="52">
        <f t="shared" si="3"/>
        <v>0.7142857142857143</v>
      </c>
      <c r="K44" s="32">
        <v>10</v>
      </c>
      <c r="L44" s="52">
        <f t="shared" si="4"/>
        <v>0.7142857142857143</v>
      </c>
      <c r="M44" s="32">
        <v>11</v>
      </c>
      <c r="N44" s="52">
        <f t="shared" si="5"/>
        <v>0.7857142857142857</v>
      </c>
      <c r="O44" s="52">
        <f t="shared" si="6"/>
        <v>0.71511243386243395</v>
      </c>
    </row>
    <row r="45" spans="1:15" ht="24.95" customHeight="1">
      <c r="A45" s="32">
        <v>40</v>
      </c>
      <c r="B45" s="31" t="s">
        <v>820</v>
      </c>
      <c r="C45" s="32">
        <v>10</v>
      </c>
      <c r="D45" s="52">
        <f t="shared" si="0"/>
        <v>0.55555555555555558</v>
      </c>
      <c r="E45" s="32">
        <v>8</v>
      </c>
      <c r="F45" s="52">
        <f t="shared" si="1"/>
        <v>0.44444444444444442</v>
      </c>
      <c r="G45" s="32">
        <v>8</v>
      </c>
      <c r="H45" s="52">
        <f t="shared" si="2"/>
        <v>0.5</v>
      </c>
      <c r="I45" s="32">
        <v>5</v>
      </c>
      <c r="J45" s="52">
        <f t="shared" si="3"/>
        <v>0.35714285714285715</v>
      </c>
      <c r="K45" s="32">
        <v>5</v>
      </c>
      <c r="L45" s="52">
        <f t="shared" si="4"/>
        <v>0.35714285714285715</v>
      </c>
      <c r="M45" s="32">
        <v>7</v>
      </c>
      <c r="N45" s="52">
        <f t="shared" si="5"/>
        <v>0.5</v>
      </c>
      <c r="O45" s="52">
        <f t="shared" si="6"/>
        <v>0.45238095238095238</v>
      </c>
    </row>
    <row r="46" spans="1:15" ht="24.95" customHeight="1">
      <c r="A46" s="32">
        <v>41</v>
      </c>
      <c r="B46" s="31" t="s">
        <v>821</v>
      </c>
      <c r="C46" s="32">
        <v>10</v>
      </c>
      <c r="D46" s="52">
        <f t="shared" si="0"/>
        <v>0.55555555555555558</v>
      </c>
      <c r="E46" s="32">
        <v>11</v>
      </c>
      <c r="F46" s="52">
        <f t="shared" si="1"/>
        <v>0.61111111111111116</v>
      </c>
      <c r="G46" s="32">
        <v>10</v>
      </c>
      <c r="H46" s="52">
        <f t="shared" si="2"/>
        <v>0.625</v>
      </c>
      <c r="I46" s="32">
        <v>6</v>
      </c>
      <c r="J46" s="52">
        <f t="shared" si="3"/>
        <v>0.42857142857142855</v>
      </c>
      <c r="K46" s="32">
        <v>6</v>
      </c>
      <c r="L46" s="52">
        <f t="shared" si="4"/>
        <v>0.42857142857142855</v>
      </c>
      <c r="M46" s="32">
        <v>8</v>
      </c>
      <c r="N46" s="52">
        <f t="shared" si="5"/>
        <v>0.5714285714285714</v>
      </c>
      <c r="O46" s="52">
        <f t="shared" si="6"/>
        <v>0.53670634920634919</v>
      </c>
    </row>
    <row r="47" spans="1:15" ht="24.95" customHeight="1">
      <c r="A47" s="32">
        <v>42</v>
      </c>
      <c r="B47" s="31" t="s">
        <v>822</v>
      </c>
      <c r="C47" s="32">
        <v>9</v>
      </c>
      <c r="D47" s="52">
        <f t="shared" si="0"/>
        <v>0.5</v>
      </c>
      <c r="E47" s="32">
        <v>8</v>
      </c>
      <c r="F47" s="52">
        <f t="shared" si="1"/>
        <v>0.44444444444444442</v>
      </c>
      <c r="G47" s="32">
        <v>7</v>
      </c>
      <c r="H47" s="52">
        <f t="shared" si="2"/>
        <v>0.4375</v>
      </c>
      <c r="I47" s="32">
        <v>6</v>
      </c>
      <c r="J47" s="52">
        <f t="shared" si="3"/>
        <v>0.42857142857142855</v>
      </c>
      <c r="K47" s="32">
        <v>6</v>
      </c>
      <c r="L47" s="52">
        <f t="shared" si="4"/>
        <v>0.42857142857142855</v>
      </c>
      <c r="M47" s="32">
        <v>10</v>
      </c>
      <c r="N47" s="52">
        <f t="shared" si="5"/>
        <v>0.7142857142857143</v>
      </c>
      <c r="O47" s="52">
        <f t="shared" si="6"/>
        <v>0.49222883597883599</v>
      </c>
    </row>
    <row r="48" spans="1:15" ht="24.95" customHeight="1">
      <c r="A48" s="32">
        <v>43</v>
      </c>
      <c r="B48" s="4" t="s">
        <v>995</v>
      </c>
      <c r="C48" s="32">
        <v>12</v>
      </c>
      <c r="D48" s="52">
        <f t="shared" si="0"/>
        <v>0.66666666666666663</v>
      </c>
      <c r="E48" s="32">
        <v>8</v>
      </c>
      <c r="F48" s="52">
        <f t="shared" si="1"/>
        <v>0.44444444444444442</v>
      </c>
      <c r="G48" s="32">
        <v>6</v>
      </c>
      <c r="H48" s="52">
        <f t="shared" si="2"/>
        <v>0.375</v>
      </c>
      <c r="I48" s="32">
        <v>6</v>
      </c>
      <c r="J48" s="52">
        <f t="shared" si="3"/>
        <v>0.42857142857142855</v>
      </c>
      <c r="K48" s="32">
        <v>6</v>
      </c>
      <c r="L48" s="52">
        <f t="shared" si="4"/>
        <v>0.42857142857142855</v>
      </c>
      <c r="M48" s="32">
        <v>2</v>
      </c>
      <c r="N48" s="52">
        <f t="shared" si="5"/>
        <v>0.14285714285714285</v>
      </c>
      <c r="O48" s="52">
        <f t="shared" si="6"/>
        <v>0.41435185185185186</v>
      </c>
    </row>
    <row r="49" spans="1:15" ht="24.95" customHeight="1">
      <c r="A49" s="32">
        <v>44</v>
      </c>
      <c r="B49" s="59" t="s">
        <v>996</v>
      </c>
      <c r="C49" s="32">
        <v>10</v>
      </c>
      <c r="D49" s="52">
        <f t="shared" si="0"/>
        <v>0.55555555555555558</v>
      </c>
      <c r="E49" s="32">
        <v>7</v>
      </c>
      <c r="F49" s="52">
        <f t="shared" si="1"/>
        <v>0.3888888888888889</v>
      </c>
      <c r="G49" s="32">
        <v>7</v>
      </c>
      <c r="H49" s="52">
        <f t="shared" si="2"/>
        <v>0.4375</v>
      </c>
      <c r="I49" s="32">
        <v>6</v>
      </c>
      <c r="J49" s="52">
        <f t="shared" si="3"/>
        <v>0.42857142857142855</v>
      </c>
      <c r="K49" s="32">
        <v>6</v>
      </c>
      <c r="L49" s="52">
        <f t="shared" si="4"/>
        <v>0.42857142857142855</v>
      </c>
      <c r="M49" s="32">
        <v>4</v>
      </c>
      <c r="N49" s="52">
        <f t="shared" si="5"/>
        <v>0.2857142857142857</v>
      </c>
      <c r="O49" s="52">
        <f t="shared" si="6"/>
        <v>0.42080026455026448</v>
      </c>
    </row>
    <row r="50" spans="1:15" ht="24.95" customHeight="1">
      <c r="A50" s="32">
        <v>45</v>
      </c>
      <c r="B50" s="59" t="s">
        <v>1017</v>
      </c>
      <c r="C50" s="32">
        <v>9</v>
      </c>
      <c r="D50" s="52">
        <f t="shared" si="0"/>
        <v>0.5</v>
      </c>
      <c r="E50" s="32">
        <v>7</v>
      </c>
      <c r="F50" s="52">
        <f t="shared" si="1"/>
        <v>0.3888888888888889</v>
      </c>
      <c r="G50" s="32">
        <v>6</v>
      </c>
      <c r="H50" s="52">
        <f t="shared" si="2"/>
        <v>0.375</v>
      </c>
      <c r="I50" s="32">
        <v>4</v>
      </c>
      <c r="J50" s="52">
        <f t="shared" si="3"/>
        <v>0.2857142857142857</v>
      </c>
      <c r="K50" s="32">
        <v>4</v>
      </c>
      <c r="L50" s="52">
        <f t="shared" si="4"/>
        <v>0.2857142857142857</v>
      </c>
      <c r="M50" s="32">
        <v>7</v>
      </c>
      <c r="N50" s="52">
        <f t="shared" si="5"/>
        <v>0.5</v>
      </c>
      <c r="O50" s="52">
        <f t="shared" si="6"/>
        <v>0.38921957671957669</v>
      </c>
    </row>
    <row r="51" spans="1:15" ht="24.95" customHeight="1">
      <c r="A51" s="32">
        <v>46</v>
      </c>
      <c r="B51" s="59" t="s">
        <v>997</v>
      </c>
      <c r="C51" s="32">
        <v>8</v>
      </c>
      <c r="D51" s="52">
        <f t="shared" si="0"/>
        <v>0.44444444444444442</v>
      </c>
      <c r="E51" s="32">
        <v>5</v>
      </c>
      <c r="F51" s="52">
        <f t="shared" si="1"/>
        <v>0.27777777777777779</v>
      </c>
      <c r="G51" s="32">
        <v>6</v>
      </c>
      <c r="H51" s="52">
        <f t="shared" si="2"/>
        <v>0.375</v>
      </c>
      <c r="I51" s="32">
        <v>4</v>
      </c>
      <c r="J51" s="52">
        <f t="shared" si="3"/>
        <v>0.2857142857142857</v>
      </c>
      <c r="K51" s="32">
        <v>4</v>
      </c>
      <c r="L51" s="52">
        <f t="shared" si="4"/>
        <v>0.2857142857142857</v>
      </c>
      <c r="M51" s="32">
        <v>2</v>
      </c>
      <c r="N51" s="52">
        <f t="shared" si="5"/>
        <v>0.14285714285714285</v>
      </c>
      <c r="O51" s="52">
        <f t="shared" si="6"/>
        <v>0.30191798941798936</v>
      </c>
    </row>
    <row r="52" spans="1:15" ht="24.95" customHeight="1">
      <c r="A52" s="32">
        <v>47</v>
      </c>
      <c r="B52" s="4" t="s">
        <v>998</v>
      </c>
      <c r="C52" s="32">
        <v>14</v>
      </c>
      <c r="D52" s="52">
        <f t="shared" si="0"/>
        <v>0.77777777777777779</v>
      </c>
      <c r="E52" s="32">
        <v>17</v>
      </c>
      <c r="F52" s="52">
        <f t="shared" si="1"/>
        <v>0.94444444444444442</v>
      </c>
      <c r="G52" s="32">
        <v>12</v>
      </c>
      <c r="H52" s="52">
        <f t="shared" si="2"/>
        <v>0.75</v>
      </c>
      <c r="I52" s="32">
        <v>9</v>
      </c>
      <c r="J52" s="52">
        <f t="shared" si="3"/>
        <v>0.6428571428571429</v>
      </c>
      <c r="K52" s="32">
        <v>9</v>
      </c>
      <c r="L52" s="52">
        <f t="shared" si="4"/>
        <v>0.6428571428571429</v>
      </c>
      <c r="M52" s="32">
        <v>8</v>
      </c>
      <c r="N52" s="52">
        <f t="shared" si="5"/>
        <v>0.5714285714285714</v>
      </c>
      <c r="O52" s="52">
        <f t="shared" si="6"/>
        <v>0.72156084656084651</v>
      </c>
    </row>
    <row r="53" spans="1:15" ht="24.95" customHeight="1">
      <c r="A53" s="32">
        <v>48</v>
      </c>
      <c r="B53" s="59" t="s">
        <v>999</v>
      </c>
      <c r="C53" s="32">
        <v>5</v>
      </c>
      <c r="D53" s="52">
        <f t="shared" si="0"/>
        <v>0.27777777777777779</v>
      </c>
      <c r="E53" s="32">
        <v>0</v>
      </c>
      <c r="F53" s="52">
        <f t="shared" si="1"/>
        <v>0</v>
      </c>
      <c r="G53" s="32">
        <v>0</v>
      </c>
      <c r="H53" s="52">
        <f t="shared" si="2"/>
        <v>0</v>
      </c>
      <c r="I53" s="32">
        <v>1</v>
      </c>
      <c r="J53" s="52">
        <f t="shared" si="3"/>
        <v>7.1428571428571425E-2</v>
      </c>
      <c r="K53" s="32">
        <v>1</v>
      </c>
      <c r="L53" s="52">
        <f t="shared" si="4"/>
        <v>7.1428571428571425E-2</v>
      </c>
      <c r="M53" s="32">
        <v>0</v>
      </c>
      <c r="N53" s="52">
        <f t="shared" si="5"/>
        <v>0</v>
      </c>
      <c r="O53" s="52">
        <f t="shared" si="6"/>
        <v>7.0105820105820102E-2</v>
      </c>
    </row>
    <row r="54" spans="1:15" ht="24.95" customHeight="1">
      <c r="A54" s="32">
        <v>49</v>
      </c>
      <c r="B54" s="59" t="s">
        <v>1000</v>
      </c>
      <c r="C54" s="32">
        <v>10</v>
      </c>
      <c r="D54" s="52">
        <f t="shared" si="0"/>
        <v>0.55555555555555558</v>
      </c>
      <c r="E54" s="32">
        <v>11</v>
      </c>
      <c r="F54" s="52">
        <f t="shared" si="1"/>
        <v>0.61111111111111116</v>
      </c>
      <c r="G54" s="32">
        <v>10</v>
      </c>
      <c r="H54" s="52">
        <f t="shared" si="2"/>
        <v>0.625</v>
      </c>
      <c r="I54" s="32">
        <v>6</v>
      </c>
      <c r="J54" s="52">
        <f t="shared" si="3"/>
        <v>0.42857142857142855</v>
      </c>
      <c r="K54" s="32">
        <v>6</v>
      </c>
      <c r="L54" s="52">
        <f t="shared" si="4"/>
        <v>0.42857142857142855</v>
      </c>
      <c r="M54" s="32">
        <v>9</v>
      </c>
      <c r="N54" s="52">
        <f t="shared" si="5"/>
        <v>0.6428571428571429</v>
      </c>
      <c r="O54" s="52">
        <f t="shared" si="6"/>
        <v>0.54861111111111105</v>
      </c>
    </row>
    <row r="55" spans="1:15" ht="24.95" customHeight="1">
      <c r="A55" s="32">
        <v>50</v>
      </c>
      <c r="B55" s="59" t="s">
        <v>1001</v>
      </c>
      <c r="C55" s="32">
        <v>12</v>
      </c>
      <c r="D55" s="52">
        <f t="shared" si="0"/>
        <v>0.66666666666666663</v>
      </c>
      <c r="E55" s="32">
        <v>9</v>
      </c>
      <c r="F55" s="52">
        <f t="shared" si="1"/>
        <v>0.5</v>
      </c>
      <c r="G55" s="32">
        <v>8</v>
      </c>
      <c r="H55" s="52">
        <f t="shared" si="2"/>
        <v>0.5</v>
      </c>
      <c r="I55" s="32">
        <v>6</v>
      </c>
      <c r="J55" s="52">
        <f t="shared" si="3"/>
        <v>0.42857142857142855</v>
      </c>
      <c r="K55" s="32">
        <v>6</v>
      </c>
      <c r="L55" s="52">
        <f t="shared" si="4"/>
        <v>0.42857142857142855</v>
      </c>
      <c r="M55" s="32">
        <v>8</v>
      </c>
      <c r="N55" s="52">
        <f t="shared" si="5"/>
        <v>0.5714285714285714</v>
      </c>
      <c r="O55" s="52">
        <f t="shared" si="6"/>
        <v>0.51587301587301582</v>
      </c>
    </row>
    <row r="56" spans="1:15" ht="24.95" customHeight="1">
      <c r="A56" s="32">
        <v>51</v>
      </c>
      <c r="B56" s="4" t="s">
        <v>1002</v>
      </c>
      <c r="C56" s="32">
        <v>16</v>
      </c>
      <c r="D56" s="52">
        <f t="shared" si="0"/>
        <v>0.88888888888888884</v>
      </c>
      <c r="E56" s="32">
        <v>15</v>
      </c>
      <c r="F56" s="52">
        <f t="shared" si="1"/>
        <v>0.83333333333333337</v>
      </c>
      <c r="G56" s="32">
        <v>14</v>
      </c>
      <c r="H56" s="52">
        <f t="shared" si="2"/>
        <v>0.875</v>
      </c>
      <c r="I56" s="32">
        <v>14</v>
      </c>
      <c r="J56" s="52">
        <f t="shared" si="3"/>
        <v>1</v>
      </c>
      <c r="K56" s="32">
        <v>14</v>
      </c>
      <c r="L56" s="52">
        <f t="shared" si="4"/>
        <v>1</v>
      </c>
      <c r="M56" s="32">
        <v>14</v>
      </c>
      <c r="N56" s="52">
        <f t="shared" si="5"/>
        <v>1</v>
      </c>
      <c r="O56" s="52">
        <f t="shared" si="6"/>
        <v>0.93287037037037035</v>
      </c>
    </row>
    <row r="57" spans="1:15" ht="24.95" customHeight="1">
      <c r="A57" s="32">
        <v>52</v>
      </c>
      <c r="B57" s="4" t="s">
        <v>1003</v>
      </c>
      <c r="C57" s="32">
        <v>11</v>
      </c>
      <c r="D57" s="52">
        <f t="shared" si="0"/>
        <v>0.61111111111111116</v>
      </c>
      <c r="E57" s="32">
        <v>9</v>
      </c>
      <c r="F57" s="52">
        <f t="shared" si="1"/>
        <v>0.5</v>
      </c>
      <c r="G57" s="32">
        <v>8</v>
      </c>
      <c r="H57" s="52">
        <f t="shared" si="2"/>
        <v>0.5</v>
      </c>
      <c r="I57" s="32">
        <v>7</v>
      </c>
      <c r="J57" s="52">
        <f t="shared" si="3"/>
        <v>0.5</v>
      </c>
      <c r="K57" s="32">
        <v>7</v>
      </c>
      <c r="L57" s="52">
        <f t="shared" si="4"/>
        <v>0.5</v>
      </c>
      <c r="M57" s="32">
        <v>8</v>
      </c>
      <c r="N57" s="52">
        <f t="shared" si="5"/>
        <v>0.5714285714285714</v>
      </c>
      <c r="O57" s="52">
        <f t="shared" si="6"/>
        <v>0.53042328042328046</v>
      </c>
    </row>
    <row r="58" spans="1:15" ht="24.95" customHeight="1">
      <c r="A58" s="32">
        <v>53</v>
      </c>
      <c r="B58" s="4" t="s">
        <v>1004</v>
      </c>
      <c r="C58" s="32">
        <v>14</v>
      </c>
      <c r="D58" s="52">
        <f t="shared" si="0"/>
        <v>0.77777777777777779</v>
      </c>
      <c r="E58" s="32">
        <v>11</v>
      </c>
      <c r="F58" s="52">
        <f t="shared" si="1"/>
        <v>0.61111111111111116</v>
      </c>
      <c r="G58" s="32">
        <v>10</v>
      </c>
      <c r="H58" s="52">
        <f t="shared" si="2"/>
        <v>0.625</v>
      </c>
      <c r="I58" s="32">
        <v>7</v>
      </c>
      <c r="J58" s="52">
        <f t="shared" si="3"/>
        <v>0.5</v>
      </c>
      <c r="K58" s="32">
        <v>7</v>
      </c>
      <c r="L58" s="52">
        <f t="shared" si="4"/>
        <v>0.5</v>
      </c>
      <c r="M58" s="32">
        <v>9</v>
      </c>
      <c r="N58" s="52">
        <f t="shared" si="5"/>
        <v>0.6428571428571429</v>
      </c>
      <c r="O58" s="52">
        <f t="shared" si="6"/>
        <v>0.60945767195767198</v>
      </c>
    </row>
    <row r="59" spans="1:15" ht="24.95" customHeight="1">
      <c r="A59" s="32">
        <v>54</v>
      </c>
      <c r="B59" s="4" t="s">
        <v>1005</v>
      </c>
      <c r="C59" s="32">
        <v>16</v>
      </c>
      <c r="D59" s="52">
        <f t="shared" si="0"/>
        <v>0.88888888888888884</v>
      </c>
      <c r="E59" s="32">
        <v>14</v>
      </c>
      <c r="F59" s="52">
        <f t="shared" si="1"/>
        <v>0.77777777777777779</v>
      </c>
      <c r="G59" s="32">
        <v>12</v>
      </c>
      <c r="H59" s="52">
        <f t="shared" si="2"/>
        <v>0.75</v>
      </c>
      <c r="I59" s="32">
        <v>6</v>
      </c>
      <c r="J59" s="52">
        <f t="shared" si="3"/>
        <v>0.42857142857142855</v>
      </c>
      <c r="K59" s="32">
        <v>6</v>
      </c>
      <c r="L59" s="52">
        <f t="shared" si="4"/>
        <v>0.42857142857142855</v>
      </c>
      <c r="M59" s="32">
        <v>10</v>
      </c>
      <c r="N59" s="52">
        <f t="shared" si="5"/>
        <v>0.7142857142857143</v>
      </c>
      <c r="O59" s="52">
        <f t="shared" si="6"/>
        <v>0.66468253968253965</v>
      </c>
    </row>
    <row r="60" spans="1:15" ht="24.95" customHeight="1">
      <c r="A60" s="32">
        <v>55</v>
      </c>
      <c r="B60" s="4" t="s">
        <v>1006</v>
      </c>
      <c r="C60" s="32">
        <v>8</v>
      </c>
      <c r="D60" s="52">
        <f t="shared" si="0"/>
        <v>0.44444444444444442</v>
      </c>
      <c r="E60" s="32">
        <v>7</v>
      </c>
      <c r="F60" s="52">
        <f t="shared" si="1"/>
        <v>0.3888888888888889</v>
      </c>
      <c r="G60" s="32">
        <v>6</v>
      </c>
      <c r="H60" s="52">
        <f t="shared" si="2"/>
        <v>0.375</v>
      </c>
      <c r="I60" s="32">
        <v>4</v>
      </c>
      <c r="J60" s="52">
        <f t="shared" si="3"/>
        <v>0.2857142857142857</v>
      </c>
      <c r="K60" s="32">
        <v>4</v>
      </c>
      <c r="L60" s="52">
        <f t="shared" si="4"/>
        <v>0.2857142857142857</v>
      </c>
      <c r="M60" s="32">
        <v>4</v>
      </c>
      <c r="N60" s="52">
        <f t="shared" si="5"/>
        <v>0.2857142857142857</v>
      </c>
      <c r="O60" s="52">
        <f t="shared" si="6"/>
        <v>0.34424603174603169</v>
      </c>
    </row>
    <row r="61" spans="1:15" ht="24.95" customHeight="1">
      <c r="A61" s="32">
        <v>56</v>
      </c>
      <c r="B61" s="4" t="s">
        <v>1007</v>
      </c>
      <c r="C61" s="32">
        <v>10</v>
      </c>
      <c r="D61" s="52">
        <f t="shared" si="0"/>
        <v>0.55555555555555558</v>
      </c>
      <c r="E61" s="32">
        <v>11</v>
      </c>
      <c r="F61" s="52">
        <f t="shared" si="1"/>
        <v>0.61111111111111116</v>
      </c>
      <c r="G61" s="32">
        <v>10</v>
      </c>
      <c r="H61" s="52">
        <f t="shared" si="2"/>
        <v>0.625</v>
      </c>
      <c r="I61" s="32">
        <v>5</v>
      </c>
      <c r="J61" s="52">
        <f t="shared" si="3"/>
        <v>0.35714285714285715</v>
      </c>
      <c r="K61" s="32">
        <v>5</v>
      </c>
      <c r="L61" s="52">
        <f t="shared" si="4"/>
        <v>0.35714285714285715</v>
      </c>
      <c r="M61" s="32">
        <v>8</v>
      </c>
      <c r="N61" s="52">
        <f t="shared" si="5"/>
        <v>0.5714285714285714</v>
      </c>
      <c r="O61" s="52">
        <f t="shared" si="6"/>
        <v>0.51289682539682546</v>
      </c>
    </row>
    <row r="62" spans="1:15" ht="24.95" customHeight="1">
      <c r="A62" s="32">
        <v>57</v>
      </c>
      <c r="B62" s="4" t="s">
        <v>1008</v>
      </c>
      <c r="C62" s="32">
        <v>11</v>
      </c>
      <c r="D62" s="52">
        <f t="shared" si="0"/>
        <v>0.61111111111111116</v>
      </c>
      <c r="E62" s="32">
        <v>9</v>
      </c>
      <c r="F62" s="52">
        <f t="shared" si="1"/>
        <v>0.5</v>
      </c>
      <c r="G62" s="32">
        <v>7</v>
      </c>
      <c r="H62" s="52">
        <f t="shared" si="2"/>
        <v>0.4375</v>
      </c>
      <c r="I62" s="32">
        <v>5</v>
      </c>
      <c r="J62" s="52">
        <f t="shared" si="3"/>
        <v>0.35714285714285715</v>
      </c>
      <c r="K62" s="32">
        <v>5</v>
      </c>
      <c r="L62" s="52">
        <f t="shared" si="4"/>
        <v>0.35714285714285715</v>
      </c>
      <c r="M62" s="32">
        <v>7</v>
      </c>
      <c r="N62" s="52">
        <f t="shared" si="5"/>
        <v>0.5</v>
      </c>
      <c r="O62" s="52">
        <f t="shared" si="6"/>
        <v>0.46048280423280424</v>
      </c>
    </row>
    <row r="63" spans="1:15" ht="24.95" customHeight="1">
      <c r="A63" s="32">
        <v>58</v>
      </c>
      <c r="B63" s="4" t="s">
        <v>1009</v>
      </c>
      <c r="C63" s="32">
        <v>8</v>
      </c>
      <c r="D63" s="52">
        <f t="shared" si="0"/>
        <v>0.44444444444444442</v>
      </c>
      <c r="E63" s="32">
        <v>5</v>
      </c>
      <c r="F63" s="52">
        <f t="shared" si="1"/>
        <v>0.27777777777777779</v>
      </c>
      <c r="G63" s="32">
        <v>4</v>
      </c>
      <c r="H63" s="52">
        <f t="shared" si="2"/>
        <v>0.25</v>
      </c>
      <c r="I63" s="32">
        <v>6</v>
      </c>
      <c r="J63" s="52">
        <f t="shared" si="3"/>
        <v>0.42857142857142855</v>
      </c>
      <c r="K63" s="32">
        <v>6</v>
      </c>
      <c r="L63" s="52">
        <f t="shared" si="4"/>
        <v>0.42857142857142855</v>
      </c>
      <c r="M63" s="32">
        <v>6</v>
      </c>
      <c r="N63" s="52">
        <f t="shared" si="5"/>
        <v>0.42857142857142855</v>
      </c>
      <c r="O63" s="52">
        <f t="shared" si="6"/>
        <v>0.37632275132275134</v>
      </c>
    </row>
    <row r="64" spans="1:15" ht="24.95" customHeight="1">
      <c r="A64" s="32">
        <v>59</v>
      </c>
      <c r="B64" s="4" t="s">
        <v>1010</v>
      </c>
      <c r="C64" s="32">
        <v>15</v>
      </c>
      <c r="D64" s="52">
        <f t="shared" si="0"/>
        <v>0.83333333333333337</v>
      </c>
      <c r="E64" s="32">
        <v>14</v>
      </c>
      <c r="F64" s="52">
        <f t="shared" si="1"/>
        <v>0.77777777777777779</v>
      </c>
      <c r="G64" s="32">
        <v>13</v>
      </c>
      <c r="H64" s="52">
        <f t="shared" si="2"/>
        <v>0.8125</v>
      </c>
      <c r="I64" s="32">
        <v>8</v>
      </c>
      <c r="J64" s="52">
        <f t="shared" si="3"/>
        <v>0.5714285714285714</v>
      </c>
      <c r="K64" s="32">
        <v>8</v>
      </c>
      <c r="L64" s="52">
        <f t="shared" si="4"/>
        <v>0.5714285714285714</v>
      </c>
      <c r="M64" s="32">
        <v>9</v>
      </c>
      <c r="N64" s="52">
        <f t="shared" si="5"/>
        <v>0.6428571428571429</v>
      </c>
      <c r="O64" s="52">
        <f t="shared" si="6"/>
        <v>0.7015542328042329</v>
      </c>
    </row>
    <row r="65" spans="1:15" ht="24.95" customHeight="1">
      <c r="A65" s="32">
        <v>60</v>
      </c>
      <c r="B65" s="31" t="s">
        <v>1014</v>
      </c>
      <c r="C65" s="32">
        <v>16</v>
      </c>
      <c r="D65" s="52">
        <f t="shared" si="0"/>
        <v>0.88888888888888884</v>
      </c>
      <c r="E65" s="32">
        <v>16</v>
      </c>
      <c r="F65" s="52">
        <f t="shared" si="1"/>
        <v>0.88888888888888884</v>
      </c>
      <c r="G65" s="32">
        <v>15</v>
      </c>
      <c r="H65" s="52">
        <f t="shared" si="2"/>
        <v>0.9375</v>
      </c>
      <c r="I65" s="32">
        <v>4</v>
      </c>
      <c r="J65" s="52">
        <f t="shared" si="3"/>
        <v>0.2857142857142857</v>
      </c>
      <c r="K65" s="32">
        <v>4</v>
      </c>
      <c r="L65" s="52">
        <f t="shared" si="4"/>
        <v>0.2857142857142857</v>
      </c>
      <c r="M65" s="32">
        <v>10</v>
      </c>
      <c r="N65" s="52">
        <f t="shared" si="5"/>
        <v>0.7142857142857143</v>
      </c>
      <c r="O65" s="52">
        <f t="shared" si="6"/>
        <v>0.66683201058201058</v>
      </c>
    </row>
    <row r="66" spans="1:15" ht="24.95" customHeight="1">
      <c r="A66" s="32">
        <v>61</v>
      </c>
      <c r="B66" s="31" t="s">
        <v>1015</v>
      </c>
      <c r="C66" s="32">
        <v>5</v>
      </c>
      <c r="D66" s="52">
        <f t="shared" si="0"/>
        <v>0.27777777777777779</v>
      </c>
      <c r="E66" s="32">
        <v>3</v>
      </c>
      <c r="F66" s="52">
        <f t="shared" si="1"/>
        <v>0.16666666666666666</v>
      </c>
      <c r="G66" s="32">
        <v>2</v>
      </c>
      <c r="H66" s="52">
        <f t="shared" si="2"/>
        <v>0.125</v>
      </c>
      <c r="I66" s="32">
        <v>3</v>
      </c>
      <c r="J66" s="52">
        <f t="shared" si="3"/>
        <v>0.21428571428571427</v>
      </c>
      <c r="K66" s="32">
        <v>3</v>
      </c>
      <c r="L66" s="52">
        <f t="shared" si="4"/>
        <v>0.21428571428571427</v>
      </c>
      <c r="M66" s="32">
        <v>5</v>
      </c>
      <c r="N66" s="52">
        <f t="shared" si="5"/>
        <v>0.35714285714285715</v>
      </c>
      <c r="O66" s="52">
        <f t="shared" si="6"/>
        <v>0.22585978835978837</v>
      </c>
    </row>
    <row r="67" spans="1:15" ht="24.95" customHeight="1">
      <c r="A67" s="32">
        <v>62</v>
      </c>
      <c r="B67" s="31" t="s">
        <v>1016</v>
      </c>
      <c r="C67" s="32">
        <v>0</v>
      </c>
      <c r="D67" s="52">
        <f t="shared" si="0"/>
        <v>0</v>
      </c>
      <c r="E67" s="32">
        <v>0</v>
      </c>
      <c r="F67" s="52">
        <f t="shared" si="1"/>
        <v>0</v>
      </c>
      <c r="G67" s="32">
        <v>0</v>
      </c>
      <c r="H67" s="52">
        <f t="shared" si="2"/>
        <v>0</v>
      </c>
      <c r="I67" s="32">
        <v>2</v>
      </c>
      <c r="J67" s="52">
        <f t="shared" si="3"/>
        <v>0.14285714285714285</v>
      </c>
      <c r="K67" s="32">
        <v>2</v>
      </c>
      <c r="L67" s="52">
        <f t="shared" si="4"/>
        <v>0.14285714285714285</v>
      </c>
      <c r="M67" s="32">
        <v>0</v>
      </c>
      <c r="N67" s="52">
        <f t="shared" si="5"/>
        <v>0</v>
      </c>
      <c r="O67" s="52">
        <f t="shared" si="6"/>
        <v>4.7619047619047616E-2</v>
      </c>
    </row>
    <row r="68" spans="1:15" ht="24.95" customHeight="1">
      <c r="A68" s="32">
        <v>63</v>
      </c>
      <c r="B68" s="31" t="s">
        <v>1018</v>
      </c>
      <c r="C68" s="32">
        <v>0</v>
      </c>
      <c r="D68" s="52">
        <f t="shared" si="0"/>
        <v>0</v>
      </c>
      <c r="E68" s="32">
        <v>0</v>
      </c>
      <c r="F68" s="52">
        <f t="shared" si="1"/>
        <v>0</v>
      </c>
      <c r="G68" s="32">
        <v>0</v>
      </c>
      <c r="H68" s="52">
        <f t="shared" si="2"/>
        <v>0</v>
      </c>
      <c r="I68" s="32">
        <v>0</v>
      </c>
      <c r="J68" s="52">
        <f t="shared" si="3"/>
        <v>0</v>
      </c>
      <c r="K68" s="32">
        <v>0</v>
      </c>
      <c r="L68" s="52">
        <f t="shared" si="4"/>
        <v>0</v>
      </c>
      <c r="M68" s="32">
        <v>0</v>
      </c>
      <c r="N68" s="52">
        <f t="shared" si="5"/>
        <v>0</v>
      </c>
      <c r="O68" s="52">
        <f t="shared" si="6"/>
        <v>0</v>
      </c>
    </row>
    <row r="69" spans="1:15" ht="24.95" customHeight="1">
      <c r="A69" s="30">
        <v>64</v>
      </c>
      <c r="B69" s="31" t="s">
        <v>826</v>
      </c>
      <c r="C69" s="32">
        <v>11</v>
      </c>
      <c r="D69" s="52">
        <f t="shared" si="0"/>
        <v>0.61111111111111116</v>
      </c>
      <c r="E69" s="32">
        <v>8</v>
      </c>
      <c r="F69" s="52">
        <f t="shared" si="1"/>
        <v>0.44444444444444442</v>
      </c>
      <c r="G69" s="32">
        <v>7</v>
      </c>
      <c r="H69" s="52">
        <f t="shared" si="2"/>
        <v>0.4375</v>
      </c>
      <c r="I69" s="32">
        <v>3</v>
      </c>
      <c r="J69" s="52">
        <f t="shared" si="3"/>
        <v>0.21428571428571427</v>
      </c>
      <c r="K69" s="32">
        <v>3</v>
      </c>
      <c r="L69" s="52">
        <f t="shared" si="4"/>
        <v>0.21428571428571427</v>
      </c>
      <c r="M69" s="32">
        <v>7</v>
      </c>
      <c r="N69" s="52">
        <f t="shared" si="5"/>
        <v>0.5</v>
      </c>
      <c r="O69" s="52">
        <f t="shared" si="6"/>
        <v>0.40360449735449738</v>
      </c>
    </row>
    <row r="70" spans="1:15" ht="24.95" customHeight="1">
      <c r="A70" s="32">
        <v>65</v>
      </c>
      <c r="B70" s="77" t="s">
        <v>1024</v>
      </c>
      <c r="C70" s="32">
        <v>0</v>
      </c>
      <c r="D70" s="52">
        <f t="shared" si="0"/>
        <v>0</v>
      </c>
      <c r="E70" s="32">
        <v>0</v>
      </c>
      <c r="F70" s="52">
        <f t="shared" si="1"/>
        <v>0</v>
      </c>
      <c r="G70" s="32">
        <v>0</v>
      </c>
      <c r="H70" s="52">
        <f t="shared" si="2"/>
        <v>0</v>
      </c>
      <c r="I70" s="32">
        <v>3</v>
      </c>
      <c r="J70" s="52">
        <f t="shared" si="3"/>
        <v>0.21428571428571427</v>
      </c>
      <c r="K70" s="32">
        <v>3</v>
      </c>
      <c r="L70" s="52">
        <f t="shared" si="4"/>
        <v>0.21428571428571427</v>
      </c>
      <c r="M70" s="32">
        <v>0</v>
      </c>
      <c r="N70" s="52">
        <f t="shared" si="5"/>
        <v>0</v>
      </c>
      <c r="O70" s="52">
        <f t="shared" si="6"/>
        <v>7.1428571428571425E-2</v>
      </c>
    </row>
    <row r="71" spans="1:15" ht="24.95" customHeight="1">
      <c r="A71" s="32">
        <v>66</v>
      </c>
      <c r="B71" s="4" t="s">
        <v>1025</v>
      </c>
      <c r="C71" s="32">
        <v>12</v>
      </c>
      <c r="D71" s="52">
        <f t="shared" ref="D71:D76" si="7">C71/18</f>
        <v>0.66666666666666663</v>
      </c>
      <c r="E71" s="32">
        <v>11</v>
      </c>
      <c r="F71" s="52">
        <f t="shared" ref="F71:F76" si="8">E71/18</f>
        <v>0.61111111111111116</v>
      </c>
      <c r="G71" s="32">
        <v>8</v>
      </c>
      <c r="H71" s="52">
        <f t="shared" ref="H71:H76" si="9">G71/16</f>
        <v>0.5</v>
      </c>
      <c r="I71" s="32">
        <v>4</v>
      </c>
      <c r="J71" s="52">
        <f t="shared" ref="J71:J76" si="10">I71/14</f>
        <v>0.2857142857142857</v>
      </c>
      <c r="K71" s="32">
        <v>4</v>
      </c>
      <c r="L71" s="52">
        <f t="shared" ref="L71:L76" si="11">K71/14</f>
        <v>0.2857142857142857</v>
      </c>
      <c r="M71" s="32">
        <v>7</v>
      </c>
      <c r="N71" s="52">
        <f t="shared" ref="N71:N76" si="12">M71/14</f>
        <v>0.5</v>
      </c>
      <c r="O71" s="52">
        <f t="shared" ref="O71:O76" si="13">(D71+F71+H71+J71+L71+N71)/6</f>
        <v>0.47486772486772483</v>
      </c>
    </row>
    <row r="72" spans="1:15" ht="24.95" customHeight="1">
      <c r="A72" s="30">
        <v>67</v>
      </c>
      <c r="B72" s="4" t="s">
        <v>1028</v>
      </c>
      <c r="C72" s="32">
        <v>13</v>
      </c>
      <c r="D72" s="52">
        <f t="shared" si="7"/>
        <v>0.72222222222222221</v>
      </c>
      <c r="E72" s="32">
        <v>11</v>
      </c>
      <c r="F72" s="52">
        <f t="shared" si="8"/>
        <v>0.61111111111111116</v>
      </c>
      <c r="G72" s="32">
        <v>11</v>
      </c>
      <c r="H72" s="52">
        <f t="shared" si="9"/>
        <v>0.6875</v>
      </c>
      <c r="I72" s="32">
        <v>5</v>
      </c>
      <c r="J72" s="52">
        <f t="shared" si="10"/>
        <v>0.35714285714285715</v>
      </c>
      <c r="K72" s="32">
        <v>5</v>
      </c>
      <c r="L72" s="52">
        <f t="shared" si="11"/>
        <v>0.35714285714285715</v>
      </c>
      <c r="M72" s="32">
        <v>8</v>
      </c>
      <c r="N72" s="52">
        <f t="shared" si="12"/>
        <v>0.5714285714285714</v>
      </c>
      <c r="O72" s="52">
        <f t="shared" si="13"/>
        <v>0.55109126984126988</v>
      </c>
    </row>
    <row r="73" spans="1:15" ht="24.95" customHeight="1">
      <c r="A73" s="32">
        <v>68</v>
      </c>
      <c r="B73" s="4" t="s">
        <v>1029</v>
      </c>
      <c r="C73" s="32">
        <v>8</v>
      </c>
      <c r="D73" s="52">
        <f t="shared" si="7"/>
        <v>0.44444444444444442</v>
      </c>
      <c r="E73" s="32">
        <v>6</v>
      </c>
      <c r="F73" s="52">
        <f t="shared" si="8"/>
        <v>0.33333333333333331</v>
      </c>
      <c r="G73" s="32">
        <v>3</v>
      </c>
      <c r="H73" s="52">
        <f t="shared" si="9"/>
        <v>0.1875</v>
      </c>
      <c r="I73" s="32">
        <v>6</v>
      </c>
      <c r="J73" s="52">
        <f t="shared" si="10"/>
        <v>0.42857142857142855</v>
      </c>
      <c r="K73" s="32">
        <v>6</v>
      </c>
      <c r="L73" s="52">
        <f t="shared" si="11"/>
        <v>0.42857142857142855</v>
      </c>
      <c r="M73" s="32">
        <v>4</v>
      </c>
      <c r="N73" s="52">
        <f t="shared" si="12"/>
        <v>0.2857142857142857</v>
      </c>
      <c r="O73" s="52">
        <f t="shared" si="13"/>
        <v>0.35135582010582006</v>
      </c>
    </row>
    <row r="74" spans="1:15" ht="24.95" customHeight="1">
      <c r="A74" s="32">
        <v>69</v>
      </c>
      <c r="B74" s="4" t="s">
        <v>1036</v>
      </c>
      <c r="C74" s="32">
        <v>8</v>
      </c>
      <c r="D74" s="52">
        <f t="shared" si="7"/>
        <v>0.44444444444444442</v>
      </c>
      <c r="E74" s="32">
        <v>6</v>
      </c>
      <c r="F74" s="52">
        <f t="shared" si="8"/>
        <v>0.33333333333333331</v>
      </c>
      <c r="G74" s="32">
        <v>6</v>
      </c>
      <c r="H74" s="52">
        <f t="shared" si="9"/>
        <v>0.375</v>
      </c>
      <c r="I74" s="32">
        <v>1</v>
      </c>
      <c r="J74" s="52">
        <f t="shared" si="10"/>
        <v>7.1428571428571425E-2</v>
      </c>
      <c r="K74" s="32">
        <v>1</v>
      </c>
      <c r="L74" s="52">
        <f t="shared" si="11"/>
        <v>7.1428571428571425E-2</v>
      </c>
      <c r="M74" s="32">
        <v>0</v>
      </c>
      <c r="N74" s="52">
        <f t="shared" si="12"/>
        <v>0</v>
      </c>
      <c r="O74" s="52">
        <f t="shared" si="13"/>
        <v>0.2159391534391534</v>
      </c>
    </row>
    <row r="75" spans="1:15" s="34" customFormat="1" ht="24.95" customHeight="1">
      <c r="A75" s="53">
        <v>70</v>
      </c>
      <c r="B75" s="47" t="s">
        <v>1037</v>
      </c>
      <c r="C75" s="53">
        <v>10</v>
      </c>
      <c r="D75" s="52">
        <f t="shared" si="7"/>
        <v>0.55555555555555558</v>
      </c>
      <c r="E75" s="53">
        <v>7</v>
      </c>
      <c r="F75" s="52">
        <f t="shared" si="8"/>
        <v>0.3888888888888889</v>
      </c>
      <c r="G75" s="53">
        <v>6</v>
      </c>
      <c r="H75" s="52">
        <f t="shared" si="9"/>
        <v>0.375</v>
      </c>
      <c r="I75" s="53">
        <v>5</v>
      </c>
      <c r="J75" s="52">
        <f t="shared" si="10"/>
        <v>0.35714285714285715</v>
      </c>
      <c r="K75" s="53">
        <v>5</v>
      </c>
      <c r="L75" s="52">
        <f t="shared" si="11"/>
        <v>0.35714285714285715</v>
      </c>
      <c r="M75" s="53">
        <v>10</v>
      </c>
      <c r="N75" s="52">
        <f t="shared" si="12"/>
        <v>0.7142857142857143</v>
      </c>
      <c r="O75" s="52">
        <f t="shared" si="13"/>
        <v>0.45800264550264552</v>
      </c>
    </row>
    <row r="76" spans="1:15" ht="24.95" customHeight="1">
      <c r="A76" s="32">
        <v>71</v>
      </c>
      <c r="B76" s="4" t="s">
        <v>1066</v>
      </c>
      <c r="C76" s="32">
        <v>7</v>
      </c>
      <c r="D76" s="52">
        <f t="shared" si="7"/>
        <v>0.3888888888888889</v>
      </c>
      <c r="E76" s="32">
        <v>8</v>
      </c>
      <c r="F76" s="52">
        <f t="shared" si="8"/>
        <v>0.44444444444444442</v>
      </c>
      <c r="G76" s="32">
        <v>8</v>
      </c>
      <c r="H76" s="52">
        <f t="shared" si="9"/>
        <v>0.5</v>
      </c>
      <c r="I76" s="32">
        <v>8</v>
      </c>
      <c r="J76" s="52">
        <f t="shared" si="10"/>
        <v>0.5714285714285714</v>
      </c>
      <c r="K76" s="32">
        <v>8</v>
      </c>
      <c r="L76" s="52">
        <f t="shared" si="11"/>
        <v>0.5714285714285714</v>
      </c>
      <c r="M76" s="32">
        <v>8</v>
      </c>
      <c r="N76" s="52">
        <f t="shared" si="12"/>
        <v>0.5714285714285714</v>
      </c>
      <c r="O76" s="52">
        <f t="shared" si="13"/>
        <v>0.50793650793650791</v>
      </c>
    </row>
    <row r="77" spans="1:15" ht="24.95" customHeight="1">
      <c r="B77" s="9" t="s">
        <v>1070</v>
      </c>
    </row>
  </sheetData>
  <mergeCells count="7">
    <mergeCell ref="K2:L2"/>
    <mergeCell ref="M2:N2"/>
    <mergeCell ref="A1:N1"/>
    <mergeCell ref="C2:D2"/>
    <mergeCell ref="E2:F2"/>
    <mergeCell ref="G2:H2"/>
    <mergeCell ref="I2:J2"/>
  </mergeCells>
  <pageMargins left="0.2" right="0.2" top="0.5" bottom="0.5" header="0.3" footer="0.3"/>
  <pageSetup paperSize="9" scale="61" fitToHeight="2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0"/>
  <sheetViews>
    <sheetView workbookViewId="0">
      <selection activeCell="P2" sqref="P2:P3"/>
    </sheetView>
  </sheetViews>
  <sheetFormatPr defaultRowHeight="24.95" customHeight="1"/>
  <cols>
    <col min="1" max="1" width="7.42578125" style="24" bestFit="1" customWidth="1"/>
    <col min="2" max="2" width="23" style="27" bestFit="1" customWidth="1"/>
    <col min="3" max="3" width="9.140625" style="22"/>
    <col min="4" max="4" width="9.140625" style="108"/>
    <col min="5" max="5" width="9.140625" style="22"/>
    <col min="6" max="6" width="9.140625" style="108"/>
    <col min="7" max="7" width="9.140625" style="90"/>
    <col min="8" max="8" width="9.140625" style="108"/>
    <col min="9" max="9" width="9.140625" style="22"/>
    <col min="10" max="10" width="9.140625" style="108"/>
    <col min="11" max="11" width="9.140625" style="22"/>
    <col min="12" max="13" width="9.140625" style="108"/>
    <col min="14" max="16384" width="9.140625" style="22"/>
  </cols>
  <sheetData>
    <row r="1" spans="1:13" ht="24.95" customHeight="1">
      <c r="A1" s="123" t="s">
        <v>770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</row>
    <row r="2" spans="1:13" ht="25.5" customHeight="1">
      <c r="A2" s="70"/>
      <c r="B2" s="71" t="s">
        <v>407</v>
      </c>
      <c r="C2" s="112" t="s">
        <v>437</v>
      </c>
      <c r="D2" s="112"/>
      <c r="E2" s="112" t="s">
        <v>438</v>
      </c>
      <c r="F2" s="112"/>
      <c r="G2" s="124" t="s">
        <v>436</v>
      </c>
      <c r="H2" s="125"/>
      <c r="I2" s="112" t="s">
        <v>439</v>
      </c>
      <c r="J2" s="112"/>
      <c r="K2" s="120" t="s">
        <v>1059</v>
      </c>
      <c r="L2" s="121"/>
      <c r="M2" s="72"/>
    </row>
    <row r="3" spans="1:13" ht="24.95" customHeight="1">
      <c r="A3" s="63"/>
      <c r="B3" s="6" t="s">
        <v>1038</v>
      </c>
      <c r="C3" s="79" t="s">
        <v>1069</v>
      </c>
      <c r="D3" s="65" t="s">
        <v>1039</v>
      </c>
      <c r="E3" s="79" t="s">
        <v>1069</v>
      </c>
      <c r="F3" s="65" t="s">
        <v>1039</v>
      </c>
      <c r="G3" s="81" t="s">
        <v>1069</v>
      </c>
      <c r="H3" s="65" t="s">
        <v>1039</v>
      </c>
      <c r="I3" s="79" t="s">
        <v>1069</v>
      </c>
      <c r="J3" s="65" t="s">
        <v>1039</v>
      </c>
      <c r="K3" s="79" t="s">
        <v>1069</v>
      </c>
      <c r="L3" s="66" t="s">
        <v>1039</v>
      </c>
      <c r="M3" s="64"/>
    </row>
    <row r="4" spans="1:13" ht="24.95" customHeight="1">
      <c r="A4" s="73"/>
      <c r="B4" s="74" t="s">
        <v>1040</v>
      </c>
      <c r="C4" s="13">
        <v>17</v>
      </c>
      <c r="D4" s="109"/>
      <c r="E4" s="75">
        <v>21</v>
      </c>
      <c r="F4" s="109"/>
      <c r="G4" s="75">
        <v>21</v>
      </c>
      <c r="H4" s="109"/>
      <c r="I4" s="75">
        <v>16</v>
      </c>
      <c r="J4" s="105"/>
      <c r="K4" s="75">
        <v>14</v>
      </c>
      <c r="L4" s="52"/>
      <c r="M4" s="52" t="s">
        <v>1041</v>
      </c>
    </row>
    <row r="5" spans="1:13" ht="24.75" customHeight="1">
      <c r="A5" s="73" t="s">
        <v>480</v>
      </c>
      <c r="B5" s="74" t="s">
        <v>475</v>
      </c>
      <c r="C5" s="86"/>
      <c r="D5" s="105"/>
      <c r="E5" s="86"/>
      <c r="F5" s="105"/>
      <c r="G5" s="86"/>
      <c r="H5" s="105"/>
      <c r="I5" s="86"/>
      <c r="J5" s="105"/>
      <c r="K5" s="86"/>
      <c r="L5" s="105"/>
      <c r="M5" s="105"/>
    </row>
    <row r="6" spans="1:13" ht="30" customHeight="1">
      <c r="A6" s="19">
        <v>1</v>
      </c>
      <c r="B6" s="20" t="s">
        <v>216</v>
      </c>
      <c r="C6" s="86">
        <v>17</v>
      </c>
      <c r="D6" s="105">
        <f>C6/17</f>
        <v>1</v>
      </c>
      <c r="E6" s="86">
        <v>19</v>
      </c>
      <c r="F6" s="105">
        <f>E6/21</f>
        <v>0.90476190476190477</v>
      </c>
      <c r="G6" s="86">
        <v>19</v>
      </c>
      <c r="H6" s="105">
        <f>G6/21</f>
        <v>0.90476190476190477</v>
      </c>
      <c r="I6" s="86">
        <v>15</v>
      </c>
      <c r="J6" s="105">
        <f>I6/16</f>
        <v>0.9375</v>
      </c>
      <c r="K6" s="86">
        <v>13</v>
      </c>
      <c r="L6" s="105">
        <f>K6/14</f>
        <v>0.9285714285714286</v>
      </c>
      <c r="M6" s="105">
        <f>(D6+F6+H6+J6+L6)/5</f>
        <v>0.93511904761904763</v>
      </c>
    </row>
    <row r="7" spans="1:13" ht="30" customHeight="1">
      <c r="A7" s="19">
        <v>2</v>
      </c>
      <c r="B7" s="20" t="s">
        <v>217</v>
      </c>
      <c r="C7" s="86">
        <v>3</v>
      </c>
      <c r="D7" s="105">
        <f t="shared" ref="D7:D29" si="0">C7/17</f>
        <v>0.17647058823529413</v>
      </c>
      <c r="E7" s="86">
        <v>2</v>
      </c>
      <c r="F7" s="105">
        <f t="shared" ref="F7:F29" si="1">E7/21</f>
        <v>9.5238095238095233E-2</v>
      </c>
      <c r="G7" s="86">
        <v>2</v>
      </c>
      <c r="H7" s="105">
        <f t="shared" ref="H7:H29" si="2">G7/21</f>
        <v>9.5238095238095233E-2</v>
      </c>
      <c r="I7" s="86">
        <v>1</v>
      </c>
      <c r="J7" s="105">
        <f t="shared" ref="J7:J29" si="3">I7/16</f>
        <v>6.25E-2</v>
      </c>
      <c r="K7" s="86">
        <v>0</v>
      </c>
      <c r="L7" s="105">
        <f t="shared" ref="L7:L29" si="4">K7/14</f>
        <v>0</v>
      </c>
      <c r="M7" s="105">
        <f t="shared" ref="M7:M29" si="5">(D7+F7+H7+J7+L7)/5</f>
        <v>8.5889355742296919E-2</v>
      </c>
    </row>
    <row r="8" spans="1:13" ht="30" customHeight="1">
      <c r="A8" s="19">
        <v>3</v>
      </c>
      <c r="B8" s="20" t="s">
        <v>218</v>
      </c>
      <c r="C8" s="86">
        <v>13</v>
      </c>
      <c r="D8" s="105">
        <f t="shared" si="0"/>
        <v>0.76470588235294112</v>
      </c>
      <c r="E8" s="86">
        <v>14</v>
      </c>
      <c r="F8" s="105">
        <f t="shared" si="1"/>
        <v>0.66666666666666663</v>
      </c>
      <c r="G8" s="86">
        <v>14</v>
      </c>
      <c r="H8" s="105">
        <f t="shared" si="2"/>
        <v>0.66666666666666663</v>
      </c>
      <c r="I8" s="86">
        <v>10</v>
      </c>
      <c r="J8" s="105">
        <f t="shared" si="3"/>
        <v>0.625</v>
      </c>
      <c r="K8" s="86">
        <v>10</v>
      </c>
      <c r="L8" s="105">
        <f t="shared" si="4"/>
        <v>0.7142857142857143</v>
      </c>
      <c r="M8" s="105">
        <f t="shared" si="5"/>
        <v>0.68746498599439776</v>
      </c>
    </row>
    <row r="9" spans="1:13" ht="30" customHeight="1">
      <c r="A9" s="19">
        <v>4</v>
      </c>
      <c r="B9" s="20" t="s">
        <v>219</v>
      </c>
      <c r="C9" s="86">
        <v>16</v>
      </c>
      <c r="D9" s="105">
        <f t="shared" si="0"/>
        <v>0.94117647058823528</v>
      </c>
      <c r="E9" s="86">
        <v>19</v>
      </c>
      <c r="F9" s="105">
        <f t="shared" si="1"/>
        <v>0.90476190476190477</v>
      </c>
      <c r="G9" s="86">
        <v>19</v>
      </c>
      <c r="H9" s="105">
        <f t="shared" si="2"/>
        <v>0.90476190476190477</v>
      </c>
      <c r="I9" s="86">
        <v>14</v>
      </c>
      <c r="J9" s="105">
        <f t="shared" si="3"/>
        <v>0.875</v>
      </c>
      <c r="K9" s="86">
        <v>12</v>
      </c>
      <c r="L9" s="105">
        <f t="shared" si="4"/>
        <v>0.8571428571428571</v>
      </c>
      <c r="M9" s="105">
        <f t="shared" si="5"/>
        <v>0.89656862745098032</v>
      </c>
    </row>
    <row r="10" spans="1:13" ht="30" customHeight="1">
      <c r="A10" s="19">
        <v>5</v>
      </c>
      <c r="B10" s="20" t="s">
        <v>220</v>
      </c>
      <c r="C10" s="86">
        <v>10</v>
      </c>
      <c r="D10" s="105">
        <f t="shared" si="0"/>
        <v>0.58823529411764708</v>
      </c>
      <c r="E10" s="86">
        <v>11</v>
      </c>
      <c r="F10" s="105">
        <f t="shared" si="1"/>
        <v>0.52380952380952384</v>
      </c>
      <c r="G10" s="86">
        <v>11</v>
      </c>
      <c r="H10" s="105">
        <f t="shared" si="2"/>
        <v>0.52380952380952384</v>
      </c>
      <c r="I10" s="86">
        <v>9</v>
      </c>
      <c r="J10" s="105">
        <f t="shared" si="3"/>
        <v>0.5625</v>
      </c>
      <c r="K10" s="86">
        <v>13</v>
      </c>
      <c r="L10" s="105">
        <f t="shared" si="4"/>
        <v>0.9285714285714286</v>
      </c>
      <c r="M10" s="105">
        <f t="shared" si="5"/>
        <v>0.62538515406162465</v>
      </c>
    </row>
    <row r="11" spans="1:13" ht="30" customHeight="1">
      <c r="A11" s="19">
        <v>6</v>
      </c>
      <c r="B11" s="20" t="s">
        <v>221</v>
      </c>
      <c r="C11" s="86">
        <v>12</v>
      </c>
      <c r="D11" s="105">
        <f t="shared" si="0"/>
        <v>0.70588235294117652</v>
      </c>
      <c r="E11" s="86">
        <v>15</v>
      </c>
      <c r="F11" s="105">
        <f t="shared" si="1"/>
        <v>0.7142857142857143</v>
      </c>
      <c r="G11" s="86">
        <v>15</v>
      </c>
      <c r="H11" s="105">
        <f t="shared" si="2"/>
        <v>0.7142857142857143</v>
      </c>
      <c r="I11" s="86">
        <v>11</v>
      </c>
      <c r="J11" s="105">
        <f t="shared" si="3"/>
        <v>0.6875</v>
      </c>
      <c r="K11" s="86">
        <v>12</v>
      </c>
      <c r="L11" s="105">
        <f t="shared" si="4"/>
        <v>0.8571428571428571</v>
      </c>
      <c r="M11" s="105">
        <f t="shared" si="5"/>
        <v>0.73581932773109249</v>
      </c>
    </row>
    <row r="12" spans="1:13" ht="30" customHeight="1">
      <c r="A12" s="19">
        <v>7</v>
      </c>
      <c r="B12" s="37" t="s">
        <v>222</v>
      </c>
      <c r="C12" s="86">
        <v>13</v>
      </c>
      <c r="D12" s="105">
        <f t="shared" si="0"/>
        <v>0.76470588235294112</v>
      </c>
      <c r="E12" s="86">
        <v>13</v>
      </c>
      <c r="F12" s="105">
        <f t="shared" si="1"/>
        <v>0.61904761904761907</v>
      </c>
      <c r="G12" s="86">
        <v>13</v>
      </c>
      <c r="H12" s="105">
        <f t="shared" si="2"/>
        <v>0.61904761904761907</v>
      </c>
      <c r="I12" s="86">
        <v>8</v>
      </c>
      <c r="J12" s="105">
        <f t="shared" si="3"/>
        <v>0.5</v>
      </c>
      <c r="K12" s="86">
        <v>8</v>
      </c>
      <c r="L12" s="105">
        <f t="shared" si="4"/>
        <v>0.5714285714285714</v>
      </c>
      <c r="M12" s="105">
        <f t="shared" si="5"/>
        <v>0.61484593837535007</v>
      </c>
    </row>
    <row r="13" spans="1:13" ht="30" customHeight="1">
      <c r="A13" s="19">
        <v>8</v>
      </c>
      <c r="B13" s="20" t="s">
        <v>223</v>
      </c>
      <c r="C13" s="86">
        <v>11</v>
      </c>
      <c r="D13" s="105">
        <f t="shared" si="0"/>
        <v>0.6470588235294118</v>
      </c>
      <c r="E13" s="86">
        <v>12</v>
      </c>
      <c r="F13" s="105">
        <f t="shared" si="1"/>
        <v>0.5714285714285714</v>
      </c>
      <c r="G13" s="86">
        <v>12</v>
      </c>
      <c r="H13" s="105">
        <f t="shared" si="2"/>
        <v>0.5714285714285714</v>
      </c>
      <c r="I13" s="86">
        <v>10</v>
      </c>
      <c r="J13" s="105">
        <f t="shared" si="3"/>
        <v>0.625</v>
      </c>
      <c r="K13" s="86">
        <v>11</v>
      </c>
      <c r="L13" s="105">
        <f t="shared" si="4"/>
        <v>0.7857142857142857</v>
      </c>
      <c r="M13" s="105">
        <f t="shared" si="5"/>
        <v>0.64012605042016801</v>
      </c>
    </row>
    <row r="14" spans="1:13" ht="30" customHeight="1">
      <c r="A14" s="19">
        <v>9</v>
      </c>
      <c r="B14" s="20" t="s">
        <v>224</v>
      </c>
      <c r="C14" s="86">
        <v>15</v>
      </c>
      <c r="D14" s="105">
        <f t="shared" si="0"/>
        <v>0.88235294117647056</v>
      </c>
      <c r="E14" s="86">
        <v>19</v>
      </c>
      <c r="F14" s="105">
        <f t="shared" si="1"/>
        <v>0.90476190476190477</v>
      </c>
      <c r="G14" s="86">
        <v>19</v>
      </c>
      <c r="H14" s="105">
        <f t="shared" si="2"/>
        <v>0.90476190476190477</v>
      </c>
      <c r="I14" s="86">
        <v>12</v>
      </c>
      <c r="J14" s="105">
        <f t="shared" si="3"/>
        <v>0.75</v>
      </c>
      <c r="K14" s="86">
        <v>11</v>
      </c>
      <c r="L14" s="105">
        <f t="shared" si="4"/>
        <v>0.7857142857142857</v>
      </c>
      <c r="M14" s="105">
        <f t="shared" si="5"/>
        <v>0.84551820728291316</v>
      </c>
    </row>
    <row r="15" spans="1:13" ht="30" customHeight="1">
      <c r="A15" s="19">
        <v>10</v>
      </c>
      <c r="B15" s="20" t="s">
        <v>225</v>
      </c>
      <c r="C15" s="86">
        <v>12</v>
      </c>
      <c r="D15" s="105">
        <f t="shared" si="0"/>
        <v>0.70588235294117652</v>
      </c>
      <c r="E15" s="86">
        <v>13</v>
      </c>
      <c r="F15" s="105">
        <f t="shared" si="1"/>
        <v>0.61904761904761907</v>
      </c>
      <c r="G15" s="86">
        <v>13</v>
      </c>
      <c r="H15" s="105">
        <f t="shared" si="2"/>
        <v>0.61904761904761907</v>
      </c>
      <c r="I15" s="86">
        <v>10</v>
      </c>
      <c r="J15" s="105">
        <f t="shared" si="3"/>
        <v>0.625</v>
      </c>
      <c r="K15" s="86">
        <v>8</v>
      </c>
      <c r="L15" s="105">
        <f t="shared" si="4"/>
        <v>0.5714285714285714</v>
      </c>
      <c r="M15" s="105">
        <f t="shared" si="5"/>
        <v>0.62808123249299719</v>
      </c>
    </row>
    <row r="16" spans="1:13" ht="30" customHeight="1">
      <c r="A16" s="19">
        <v>11</v>
      </c>
      <c r="B16" s="20" t="s">
        <v>226</v>
      </c>
      <c r="C16" s="86">
        <v>10</v>
      </c>
      <c r="D16" s="105">
        <f t="shared" si="0"/>
        <v>0.58823529411764708</v>
      </c>
      <c r="E16" s="86">
        <v>14</v>
      </c>
      <c r="F16" s="105">
        <f t="shared" si="1"/>
        <v>0.66666666666666663</v>
      </c>
      <c r="G16" s="86">
        <v>14</v>
      </c>
      <c r="H16" s="105">
        <f t="shared" si="2"/>
        <v>0.66666666666666663</v>
      </c>
      <c r="I16" s="86">
        <v>9</v>
      </c>
      <c r="J16" s="105">
        <f t="shared" si="3"/>
        <v>0.5625</v>
      </c>
      <c r="K16" s="86">
        <v>10</v>
      </c>
      <c r="L16" s="105">
        <f t="shared" si="4"/>
        <v>0.7142857142857143</v>
      </c>
      <c r="M16" s="105">
        <f t="shared" si="5"/>
        <v>0.63967086834733888</v>
      </c>
    </row>
    <row r="17" spans="1:13" ht="30" customHeight="1">
      <c r="A17" s="19">
        <v>12</v>
      </c>
      <c r="B17" s="20" t="s">
        <v>227</v>
      </c>
      <c r="C17" s="86">
        <v>16</v>
      </c>
      <c r="D17" s="105">
        <f t="shared" si="0"/>
        <v>0.94117647058823528</v>
      </c>
      <c r="E17" s="86">
        <v>18</v>
      </c>
      <c r="F17" s="105">
        <f t="shared" si="1"/>
        <v>0.8571428571428571</v>
      </c>
      <c r="G17" s="86">
        <v>18</v>
      </c>
      <c r="H17" s="105">
        <f t="shared" si="2"/>
        <v>0.8571428571428571</v>
      </c>
      <c r="I17" s="86">
        <v>13</v>
      </c>
      <c r="J17" s="105">
        <f t="shared" si="3"/>
        <v>0.8125</v>
      </c>
      <c r="K17" s="86">
        <v>12</v>
      </c>
      <c r="L17" s="105">
        <f t="shared" si="4"/>
        <v>0.8571428571428571</v>
      </c>
      <c r="M17" s="105">
        <f t="shared" si="5"/>
        <v>0.86502100840336138</v>
      </c>
    </row>
    <row r="18" spans="1:13" ht="30" customHeight="1">
      <c r="A18" s="19">
        <v>13</v>
      </c>
      <c r="B18" s="20" t="s">
        <v>228</v>
      </c>
      <c r="C18" s="86">
        <v>10</v>
      </c>
      <c r="D18" s="105">
        <f t="shared" si="0"/>
        <v>0.58823529411764708</v>
      </c>
      <c r="E18" s="86">
        <v>12</v>
      </c>
      <c r="F18" s="105">
        <f t="shared" si="1"/>
        <v>0.5714285714285714</v>
      </c>
      <c r="G18" s="86">
        <v>12</v>
      </c>
      <c r="H18" s="105">
        <f t="shared" si="2"/>
        <v>0.5714285714285714</v>
      </c>
      <c r="I18" s="86">
        <v>7</v>
      </c>
      <c r="J18" s="105">
        <f t="shared" si="3"/>
        <v>0.4375</v>
      </c>
      <c r="K18" s="86">
        <v>8</v>
      </c>
      <c r="L18" s="105">
        <f t="shared" si="4"/>
        <v>0.5714285714285714</v>
      </c>
      <c r="M18" s="105">
        <f t="shared" si="5"/>
        <v>0.54800420168067221</v>
      </c>
    </row>
    <row r="19" spans="1:13" ht="30" customHeight="1">
      <c r="A19" s="19">
        <v>14</v>
      </c>
      <c r="B19" s="20" t="s">
        <v>229</v>
      </c>
      <c r="C19" s="86">
        <v>0</v>
      </c>
      <c r="D19" s="105">
        <f t="shared" si="0"/>
        <v>0</v>
      </c>
      <c r="E19" s="86">
        <v>1</v>
      </c>
      <c r="F19" s="105">
        <f t="shared" si="1"/>
        <v>4.7619047619047616E-2</v>
      </c>
      <c r="G19" s="86">
        <v>1</v>
      </c>
      <c r="H19" s="105">
        <f t="shared" si="2"/>
        <v>4.7619047619047616E-2</v>
      </c>
      <c r="I19" s="86">
        <v>0</v>
      </c>
      <c r="J19" s="105">
        <f t="shared" si="3"/>
        <v>0</v>
      </c>
      <c r="K19" s="86">
        <v>0</v>
      </c>
      <c r="L19" s="105">
        <f t="shared" si="4"/>
        <v>0</v>
      </c>
      <c r="M19" s="105">
        <f t="shared" si="5"/>
        <v>1.9047619047619046E-2</v>
      </c>
    </row>
    <row r="20" spans="1:13" ht="30" customHeight="1">
      <c r="A20" s="19">
        <v>15</v>
      </c>
      <c r="B20" s="20" t="s">
        <v>230</v>
      </c>
      <c r="C20" s="86">
        <v>5</v>
      </c>
      <c r="D20" s="105">
        <f t="shared" si="0"/>
        <v>0.29411764705882354</v>
      </c>
      <c r="E20" s="86">
        <v>13</v>
      </c>
      <c r="F20" s="105">
        <f t="shared" si="1"/>
        <v>0.61904761904761907</v>
      </c>
      <c r="G20" s="86">
        <v>13</v>
      </c>
      <c r="H20" s="105">
        <f t="shared" si="2"/>
        <v>0.61904761904761907</v>
      </c>
      <c r="I20" s="86">
        <v>8</v>
      </c>
      <c r="J20" s="105">
        <f t="shared" si="3"/>
        <v>0.5</v>
      </c>
      <c r="K20" s="86">
        <v>10</v>
      </c>
      <c r="L20" s="105">
        <f t="shared" si="4"/>
        <v>0.7142857142857143</v>
      </c>
      <c r="M20" s="105">
        <f t="shared" si="5"/>
        <v>0.54929971988795523</v>
      </c>
    </row>
    <row r="21" spans="1:13" ht="30" customHeight="1">
      <c r="A21" s="19">
        <v>16</v>
      </c>
      <c r="B21" s="20" t="s">
        <v>236</v>
      </c>
      <c r="C21" s="86">
        <v>13</v>
      </c>
      <c r="D21" s="105">
        <f t="shared" si="0"/>
        <v>0.76470588235294112</v>
      </c>
      <c r="E21" s="86">
        <v>14</v>
      </c>
      <c r="F21" s="105">
        <f t="shared" si="1"/>
        <v>0.66666666666666663</v>
      </c>
      <c r="G21" s="86">
        <v>14</v>
      </c>
      <c r="H21" s="105">
        <f t="shared" si="2"/>
        <v>0.66666666666666663</v>
      </c>
      <c r="I21" s="86">
        <v>11</v>
      </c>
      <c r="J21" s="105">
        <f t="shared" si="3"/>
        <v>0.6875</v>
      </c>
      <c r="K21" s="86">
        <v>12</v>
      </c>
      <c r="L21" s="105">
        <f t="shared" si="4"/>
        <v>0.8571428571428571</v>
      </c>
      <c r="M21" s="105">
        <f t="shared" si="5"/>
        <v>0.7285364145658263</v>
      </c>
    </row>
    <row r="22" spans="1:13" ht="30" customHeight="1">
      <c r="A22" s="19">
        <v>17</v>
      </c>
      <c r="B22" s="20" t="s">
        <v>235</v>
      </c>
      <c r="C22" s="86">
        <v>1</v>
      </c>
      <c r="D22" s="105">
        <f t="shared" si="0"/>
        <v>5.8823529411764705E-2</v>
      </c>
      <c r="E22" s="86">
        <v>2</v>
      </c>
      <c r="F22" s="105">
        <f t="shared" si="1"/>
        <v>9.5238095238095233E-2</v>
      </c>
      <c r="G22" s="86">
        <v>2</v>
      </c>
      <c r="H22" s="105">
        <f t="shared" si="2"/>
        <v>9.5238095238095233E-2</v>
      </c>
      <c r="I22" s="86">
        <v>1</v>
      </c>
      <c r="J22" s="105">
        <f t="shared" si="3"/>
        <v>6.25E-2</v>
      </c>
      <c r="K22" s="86">
        <v>0</v>
      </c>
      <c r="L22" s="105">
        <f t="shared" si="4"/>
        <v>0</v>
      </c>
      <c r="M22" s="105">
        <f t="shared" si="5"/>
        <v>6.2359943977591037E-2</v>
      </c>
    </row>
    <row r="23" spans="1:13" ht="30" customHeight="1">
      <c r="A23" s="19">
        <v>18</v>
      </c>
      <c r="B23" s="20" t="s">
        <v>460</v>
      </c>
      <c r="C23" s="86">
        <v>12</v>
      </c>
      <c r="D23" s="105">
        <f t="shared" si="0"/>
        <v>0.70588235294117652</v>
      </c>
      <c r="E23" s="86">
        <v>14</v>
      </c>
      <c r="F23" s="105">
        <f t="shared" si="1"/>
        <v>0.66666666666666663</v>
      </c>
      <c r="G23" s="86">
        <v>14</v>
      </c>
      <c r="H23" s="105">
        <f t="shared" si="2"/>
        <v>0.66666666666666663</v>
      </c>
      <c r="I23" s="86">
        <v>12</v>
      </c>
      <c r="J23" s="105">
        <f t="shared" si="3"/>
        <v>0.75</v>
      </c>
      <c r="K23" s="86">
        <v>10</v>
      </c>
      <c r="L23" s="105">
        <f t="shared" si="4"/>
        <v>0.7142857142857143</v>
      </c>
      <c r="M23" s="105">
        <f t="shared" si="5"/>
        <v>0.70070028011204477</v>
      </c>
    </row>
    <row r="24" spans="1:13" ht="30" customHeight="1">
      <c r="A24" s="19">
        <v>19</v>
      </c>
      <c r="B24" s="20" t="s">
        <v>231</v>
      </c>
      <c r="C24" s="86">
        <v>8</v>
      </c>
      <c r="D24" s="105">
        <f t="shared" si="0"/>
        <v>0.47058823529411764</v>
      </c>
      <c r="E24" s="86">
        <v>12</v>
      </c>
      <c r="F24" s="105">
        <f t="shared" si="1"/>
        <v>0.5714285714285714</v>
      </c>
      <c r="G24" s="86">
        <v>12</v>
      </c>
      <c r="H24" s="105">
        <f t="shared" si="2"/>
        <v>0.5714285714285714</v>
      </c>
      <c r="I24" s="86">
        <v>5</v>
      </c>
      <c r="J24" s="105">
        <f t="shared" si="3"/>
        <v>0.3125</v>
      </c>
      <c r="K24" s="86">
        <v>1</v>
      </c>
      <c r="L24" s="105">
        <f t="shared" si="4"/>
        <v>7.1428571428571425E-2</v>
      </c>
      <c r="M24" s="105">
        <f t="shared" si="5"/>
        <v>0.39947478991596636</v>
      </c>
    </row>
    <row r="25" spans="1:13" ht="30" customHeight="1">
      <c r="A25" s="19">
        <v>20</v>
      </c>
      <c r="B25" s="20" t="s">
        <v>233</v>
      </c>
      <c r="C25" s="86">
        <v>13</v>
      </c>
      <c r="D25" s="105">
        <f t="shared" si="0"/>
        <v>0.76470588235294112</v>
      </c>
      <c r="E25" s="86">
        <v>18</v>
      </c>
      <c r="F25" s="105">
        <f t="shared" si="1"/>
        <v>0.8571428571428571</v>
      </c>
      <c r="G25" s="86">
        <v>18</v>
      </c>
      <c r="H25" s="105">
        <f t="shared" si="2"/>
        <v>0.8571428571428571</v>
      </c>
      <c r="I25" s="86">
        <v>11</v>
      </c>
      <c r="J25" s="105">
        <f t="shared" si="3"/>
        <v>0.6875</v>
      </c>
      <c r="K25" s="86">
        <v>12</v>
      </c>
      <c r="L25" s="105">
        <f t="shared" si="4"/>
        <v>0.8571428571428571</v>
      </c>
      <c r="M25" s="105">
        <f t="shared" si="5"/>
        <v>0.80472689075630244</v>
      </c>
    </row>
    <row r="26" spans="1:13" ht="30" customHeight="1">
      <c r="A26" s="19">
        <v>21</v>
      </c>
      <c r="B26" s="20" t="s">
        <v>234</v>
      </c>
      <c r="C26" s="86">
        <v>14</v>
      </c>
      <c r="D26" s="105">
        <f t="shared" si="0"/>
        <v>0.82352941176470584</v>
      </c>
      <c r="E26" s="86">
        <v>19</v>
      </c>
      <c r="F26" s="105">
        <f t="shared" si="1"/>
        <v>0.90476190476190477</v>
      </c>
      <c r="G26" s="86">
        <v>19</v>
      </c>
      <c r="H26" s="105">
        <f t="shared" si="2"/>
        <v>0.90476190476190477</v>
      </c>
      <c r="I26" s="86">
        <v>11</v>
      </c>
      <c r="J26" s="105">
        <f t="shared" si="3"/>
        <v>0.6875</v>
      </c>
      <c r="K26" s="86">
        <v>8</v>
      </c>
      <c r="L26" s="105">
        <f t="shared" si="4"/>
        <v>0.5714285714285714</v>
      </c>
      <c r="M26" s="105">
        <f t="shared" si="5"/>
        <v>0.77839635854341738</v>
      </c>
    </row>
    <row r="27" spans="1:13" ht="30" customHeight="1">
      <c r="A27" s="19">
        <v>22</v>
      </c>
      <c r="B27" s="20" t="s">
        <v>232</v>
      </c>
      <c r="C27" s="86">
        <v>6</v>
      </c>
      <c r="D27" s="105">
        <f t="shared" si="0"/>
        <v>0.35294117647058826</v>
      </c>
      <c r="E27" s="86">
        <v>6</v>
      </c>
      <c r="F27" s="105">
        <f t="shared" si="1"/>
        <v>0.2857142857142857</v>
      </c>
      <c r="G27" s="86">
        <v>6</v>
      </c>
      <c r="H27" s="105">
        <f t="shared" si="2"/>
        <v>0.2857142857142857</v>
      </c>
      <c r="I27" s="86">
        <v>3</v>
      </c>
      <c r="J27" s="105">
        <f t="shared" si="3"/>
        <v>0.1875</v>
      </c>
      <c r="K27" s="86">
        <v>2</v>
      </c>
      <c r="L27" s="105">
        <f t="shared" si="4"/>
        <v>0.14285714285714285</v>
      </c>
      <c r="M27" s="105">
        <f t="shared" si="5"/>
        <v>0.25094537815126045</v>
      </c>
    </row>
    <row r="28" spans="1:13" ht="30" customHeight="1">
      <c r="A28" s="19">
        <v>23</v>
      </c>
      <c r="B28" s="20" t="s">
        <v>237</v>
      </c>
      <c r="C28" s="86">
        <v>13</v>
      </c>
      <c r="D28" s="105">
        <f t="shared" si="0"/>
        <v>0.76470588235294112</v>
      </c>
      <c r="E28" s="86">
        <v>15</v>
      </c>
      <c r="F28" s="105">
        <f t="shared" si="1"/>
        <v>0.7142857142857143</v>
      </c>
      <c r="G28" s="86">
        <v>15</v>
      </c>
      <c r="H28" s="105">
        <f t="shared" si="2"/>
        <v>0.7142857142857143</v>
      </c>
      <c r="I28" s="86">
        <v>13</v>
      </c>
      <c r="J28" s="105">
        <f t="shared" si="3"/>
        <v>0.8125</v>
      </c>
      <c r="K28" s="86">
        <v>14</v>
      </c>
      <c r="L28" s="105">
        <f t="shared" si="4"/>
        <v>1</v>
      </c>
      <c r="M28" s="105">
        <f t="shared" si="5"/>
        <v>0.80115546218487399</v>
      </c>
    </row>
    <row r="29" spans="1:13" ht="30" customHeight="1">
      <c r="A29" s="19">
        <v>24</v>
      </c>
      <c r="B29" s="20" t="s">
        <v>751</v>
      </c>
      <c r="C29" s="86">
        <v>6</v>
      </c>
      <c r="D29" s="105">
        <f t="shared" si="0"/>
        <v>0.35294117647058826</v>
      </c>
      <c r="E29" s="86">
        <v>5</v>
      </c>
      <c r="F29" s="105">
        <f t="shared" si="1"/>
        <v>0.23809523809523808</v>
      </c>
      <c r="G29" s="86">
        <v>5</v>
      </c>
      <c r="H29" s="105">
        <f t="shared" si="2"/>
        <v>0.23809523809523808</v>
      </c>
      <c r="I29" s="86">
        <v>3</v>
      </c>
      <c r="J29" s="105">
        <f t="shared" si="3"/>
        <v>0.1875</v>
      </c>
      <c r="K29" s="86">
        <v>3</v>
      </c>
      <c r="L29" s="105">
        <f t="shared" si="4"/>
        <v>0.21428571428571427</v>
      </c>
      <c r="M29" s="105">
        <f t="shared" si="5"/>
        <v>0.2461834733893557</v>
      </c>
    </row>
    <row r="30" spans="1:13" ht="24.95" customHeight="1">
      <c r="B30" s="9" t="s">
        <v>1070</v>
      </c>
    </row>
  </sheetData>
  <mergeCells count="6">
    <mergeCell ref="K2:L2"/>
    <mergeCell ref="A1:L1"/>
    <mergeCell ref="C2:D2"/>
    <mergeCell ref="E2:F2"/>
    <mergeCell ref="I2:J2"/>
    <mergeCell ref="G2:H2"/>
  </mergeCells>
  <pageMargins left="0.7" right="0.7" top="0.25" bottom="0.25" header="0.3" footer="0.3"/>
  <pageSetup paperSize="9" scale="66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87"/>
  <sheetViews>
    <sheetView topLeftCell="A73" workbookViewId="0">
      <selection activeCell="B84" sqref="B84"/>
    </sheetView>
  </sheetViews>
  <sheetFormatPr defaultRowHeight="24.95" customHeight="1"/>
  <cols>
    <col min="1" max="1" width="7.42578125" style="1" bestFit="1" customWidth="1"/>
    <col min="2" max="2" width="22.85546875" style="9" bestFit="1" customWidth="1"/>
    <col min="4" max="4" width="9.140625" style="106"/>
    <col min="6" max="6" width="9.140625" style="106"/>
    <col min="8" max="8" width="9.140625" style="106"/>
    <col min="10" max="10" width="9.140625" style="106"/>
    <col min="12" max="13" width="9.140625" style="106"/>
  </cols>
  <sheetData>
    <row r="1" spans="1:13" s="22" customFormat="1" ht="23.25" customHeight="1">
      <c r="A1" s="113" t="s">
        <v>771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08"/>
    </row>
    <row r="2" spans="1:13" ht="21">
      <c r="A2" s="70"/>
      <c r="B2" s="71" t="s">
        <v>407</v>
      </c>
      <c r="C2" s="112" t="s">
        <v>439</v>
      </c>
      <c r="D2" s="112"/>
      <c r="E2" s="112" t="s">
        <v>437</v>
      </c>
      <c r="F2" s="112"/>
      <c r="G2" s="112" t="s">
        <v>438</v>
      </c>
      <c r="H2" s="112"/>
      <c r="I2" s="112" t="s">
        <v>436</v>
      </c>
      <c r="J2" s="112"/>
      <c r="K2" s="120" t="s">
        <v>441</v>
      </c>
      <c r="L2" s="121"/>
      <c r="M2" s="72"/>
    </row>
    <row r="3" spans="1:13" ht="21">
      <c r="A3" s="63"/>
      <c r="B3" s="6" t="s">
        <v>1038</v>
      </c>
      <c r="C3" s="79" t="s">
        <v>1069</v>
      </c>
      <c r="D3" s="65" t="s">
        <v>1039</v>
      </c>
      <c r="E3" s="79" t="s">
        <v>1069</v>
      </c>
      <c r="F3" s="65" t="s">
        <v>1039</v>
      </c>
      <c r="G3" s="79" t="s">
        <v>1069</v>
      </c>
      <c r="H3" s="65" t="s">
        <v>1039</v>
      </c>
      <c r="I3" s="79" t="s">
        <v>1069</v>
      </c>
      <c r="J3" s="65" t="s">
        <v>1039</v>
      </c>
      <c r="K3" s="79" t="s">
        <v>1069</v>
      </c>
      <c r="L3" s="66" t="s">
        <v>1039</v>
      </c>
      <c r="M3" s="64"/>
    </row>
    <row r="4" spans="1:13" ht="19.5" customHeight="1">
      <c r="A4" s="73"/>
      <c r="B4" s="74" t="s">
        <v>1040</v>
      </c>
      <c r="C4" s="75">
        <v>17</v>
      </c>
      <c r="D4" s="109"/>
      <c r="E4" s="13">
        <v>17</v>
      </c>
      <c r="F4" s="109"/>
      <c r="G4" s="75">
        <v>20</v>
      </c>
      <c r="H4" s="109"/>
      <c r="I4" s="13">
        <v>18</v>
      </c>
      <c r="J4" s="105"/>
      <c r="K4" s="75">
        <v>15</v>
      </c>
      <c r="L4" s="52"/>
      <c r="M4" s="52" t="s">
        <v>1041</v>
      </c>
    </row>
    <row r="5" spans="1:13" s="22" customFormat="1" ht="18" customHeight="1">
      <c r="A5" s="73" t="s">
        <v>480</v>
      </c>
      <c r="B5" s="25" t="s">
        <v>475</v>
      </c>
      <c r="C5" s="86"/>
      <c r="D5" s="105"/>
      <c r="E5" s="86"/>
      <c r="F5" s="105"/>
      <c r="G5" s="86"/>
      <c r="H5" s="105"/>
      <c r="I5" s="86"/>
      <c r="J5" s="105"/>
      <c r="K5" s="86"/>
      <c r="L5" s="105"/>
      <c r="M5" s="105"/>
    </row>
    <row r="6" spans="1:13" s="22" customFormat="1" ht="24.95" customHeight="1">
      <c r="A6" s="19">
        <v>1</v>
      </c>
      <c r="B6" s="25" t="s">
        <v>238</v>
      </c>
      <c r="C6" s="86">
        <v>10</v>
      </c>
      <c r="D6" s="105">
        <f>C6/17</f>
        <v>0.58823529411764708</v>
      </c>
      <c r="E6" s="86">
        <v>9</v>
      </c>
      <c r="F6" s="105">
        <f>E6/17</f>
        <v>0.52941176470588236</v>
      </c>
      <c r="G6" s="86">
        <v>12</v>
      </c>
      <c r="H6" s="105">
        <f>G6/20</f>
        <v>0.6</v>
      </c>
      <c r="I6" s="86">
        <v>5</v>
      </c>
      <c r="J6" s="105">
        <f>I6/18</f>
        <v>0.27777777777777779</v>
      </c>
      <c r="K6" s="86">
        <v>7</v>
      </c>
      <c r="L6" s="105">
        <f>K6/15</f>
        <v>0.46666666666666667</v>
      </c>
      <c r="M6" s="105">
        <f>(D6+F6+H6+J6+L6)/5</f>
        <v>0.49241830065359482</v>
      </c>
    </row>
    <row r="7" spans="1:13" s="22" customFormat="1" ht="24.95" customHeight="1">
      <c r="A7" s="19">
        <v>2</v>
      </c>
      <c r="B7" s="25" t="s">
        <v>239</v>
      </c>
      <c r="C7" s="86">
        <v>12</v>
      </c>
      <c r="D7" s="105">
        <f t="shared" ref="D7:D70" si="0">C7/17</f>
        <v>0.70588235294117652</v>
      </c>
      <c r="E7" s="86">
        <v>12</v>
      </c>
      <c r="F7" s="105">
        <f t="shared" ref="F7:F70" si="1">E7/17</f>
        <v>0.70588235294117652</v>
      </c>
      <c r="G7" s="86">
        <v>15</v>
      </c>
      <c r="H7" s="105">
        <f t="shared" ref="H7:H70" si="2">G7/20</f>
        <v>0.75</v>
      </c>
      <c r="I7" s="86">
        <v>10</v>
      </c>
      <c r="J7" s="105">
        <f t="shared" ref="J7:J70" si="3">I7/18</f>
        <v>0.55555555555555558</v>
      </c>
      <c r="K7" s="86">
        <v>8</v>
      </c>
      <c r="L7" s="105">
        <f t="shared" ref="L7:L70" si="4">K7/15</f>
        <v>0.53333333333333333</v>
      </c>
      <c r="M7" s="105">
        <f t="shared" ref="M7:M70" si="5">(D7+F7+H7+J7+L7)/5</f>
        <v>0.65013071895424834</v>
      </c>
    </row>
    <row r="8" spans="1:13" s="22" customFormat="1" ht="24.95" customHeight="1">
      <c r="A8" s="19">
        <v>3</v>
      </c>
      <c r="B8" s="25" t="s">
        <v>240</v>
      </c>
      <c r="C8" s="86">
        <v>9</v>
      </c>
      <c r="D8" s="105">
        <f t="shared" si="0"/>
        <v>0.52941176470588236</v>
      </c>
      <c r="E8" s="86">
        <v>9</v>
      </c>
      <c r="F8" s="105">
        <f t="shared" si="1"/>
        <v>0.52941176470588236</v>
      </c>
      <c r="G8" s="86">
        <v>10</v>
      </c>
      <c r="H8" s="105">
        <f t="shared" si="2"/>
        <v>0.5</v>
      </c>
      <c r="I8" s="86">
        <v>4</v>
      </c>
      <c r="J8" s="105">
        <f t="shared" si="3"/>
        <v>0.22222222222222221</v>
      </c>
      <c r="K8" s="86">
        <v>4</v>
      </c>
      <c r="L8" s="105">
        <f t="shared" si="4"/>
        <v>0.26666666666666666</v>
      </c>
      <c r="M8" s="105">
        <f t="shared" si="5"/>
        <v>0.40954248366013069</v>
      </c>
    </row>
    <row r="9" spans="1:13" s="22" customFormat="1" ht="24.95" customHeight="1">
      <c r="A9" s="19">
        <v>4</v>
      </c>
      <c r="B9" s="25" t="s">
        <v>241</v>
      </c>
      <c r="C9" s="86">
        <v>9</v>
      </c>
      <c r="D9" s="105">
        <f t="shared" si="0"/>
        <v>0.52941176470588236</v>
      </c>
      <c r="E9" s="86">
        <v>9</v>
      </c>
      <c r="F9" s="105">
        <f t="shared" si="1"/>
        <v>0.52941176470588236</v>
      </c>
      <c r="G9" s="86">
        <v>8</v>
      </c>
      <c r="H9" s="105">
        <f t="shared" si="2"/>
        <v>0.4</v>
      </c>
      <c r="I9" s="86">
        <v>8</v>
      </c>
      <c r="J9" s="105">
        <f t="shared" si="3"/>
        <v>0.44444444444444442</v>
      </c>
      <c r="K9" s="86">
        <v>9</v>
      </c>
      <c r="L9" s="105">
        <f t="shared" si="4"/>
        <v>0.6</v>
      </c>
      <c r="M9" s="105">
        <f t="shared" si="5"/>
        <v>0.50065359477124183</v>
      </c>
    </row>
    <row r="10" spans="1:13" s="22" customFormat="1" ht="24.95" customHeight="1">
      <c r="A10" s="19">
        <v>5</v>
      </c>
      <c r="B10" s="25" t="s">
        <v>242</v>
      </c>
      <c r="C10" s="86">
        <v>14</v>
      </c>
      <c r="D10" s="105">
        <f t="shared" si="0"/>
        <v>0.82352941176470584</v>
      </c>
      <c r="E10" s="86">
        <v>15</v>
      </c>
      <c r="F10" s="105">
        <f t="shared" si="1"/>
        <v>0.88235294117647056</v>
      </c>
      <c r="G10" s="86">
        <v>13</v>
      </c>
      <c r="H10" s="105">
        <f t="shared" si="2"/>
        <v>0.65</v>
      </c>
      <c r="I10" s="86">
        <v>14</v>
      </c>
      <c r="J10" s="105">
        <f t="shared" si="3"/>
        <v>0.77777777777777779</v>
      </c>
      <c r="K10" s="86">
        <v>10</v>
      </c>
      <c r="L10" s="105">
        <f t="shared" si="4"/>
        <v>0.66666666666666663</v>
      </c>
      <c r="M10" s="105">
        <f t="shared" si="5"/>
        <v>0.76006535947712417</v>
      </c>
    </row>
    <row r="11" spans="1:13" s="22" customFormat="1" ht="24.95" customHeight="1">
      <c r="A11" s="19">
        <v>6</v>
      </c>
      <c r="B11" s="25" t="s">
        <v>243</v>
      </c>
      <c r="C11" s="86">
        <v>13</v>
      </c>
      <c r="D11" s="105">
        <f t="shared" si="0"/>
        <v>0.76470588235294112</v>
      </c>
      <c r="E11" s="86">
        <v>13</v>
      </c>
      <c r="F11" s="105">
        <f t="shared" si="1"/>
        <v>0.76470588235294112</v>
      </c>
      <c r="G11" s="86">
        <v>15</v>
      </c>
      <c r="H11" s="105">
        <f t="shared" si="2"/>
        <v>0.75</v>
      </c>
      <c r="I11" s="86">
        <v>10</v>
      </c>
      <c r="J11" s="105">
        <f t="shared" si="3"/>
        <v>0.55555555555555558</v>
      </c>
      <c r="K11" s="86">
        <v>9</v>
      </c>
      <c r="L11" s="105">
        <f t="shared" si="4"/>
        <v>0.6</v>
      </c>
      <c r="M11" s="105">
        <f t="shared" si="5"/>
        <v>0.68699346405228756</v>
      </c>
    </row>
    <row r="12" spans="1:13" s="22" customFormat="1" ht="24.95" customHeight="1">
      <c r="A12" s="19">
        <v>7</v>
      </c>
      <c r="B12" s="25" t="s">
        <v>244</v>
      </c>
      <c r="C12" s="86">
        <v>13</v>
      </c>
      <c r="D12" s="105">
        <f t="shared" si="0"/>
        <v>0.76470588235294112</v>
      </c>
      <c r="E12" s="86">
        <v>12</v>
      </c>
      <c r="F12" s="105">
        <f t="shared" si="1"/>
        <v>0.70588235294117652</v>
      </c>
      <c r="G12" s="86">
        <v>13</v>
      </c>
      <c r="H12" s="105">
        <f t="shared" si="2"/>
        <v>0.65</v>
      </c>
      <c r="I12" s="86">
        <v>9</v>
      </c>
      <c r="J12" s="105">
        <f t="shared" si="3"/>
        <v>0.5</v>
      </c>
      <c r="K12" s="86">
        <v>8</v>
      </c>
      <c r="L12" s="105">
        <f t="shared" si="4"/>
        <v>0.53333333333333333</v>
      </c>
      <c r="M12" s="105">
        <f t="shared" si="5"/>
        <v>0.63078431372549015</v>
      </c>
    </row>
    <row r="13" spans="1:13" s="22" customFormat="1" ht="24.95" customHeight="1">
      <c r="A13" s="19">
        <v>8</v>
      </c>
      <c r="B13" s="25" t="s">
        <v>245</v>
      </c>
      <c r="C13" s="86">
        <v>6</v>
      </c>
      <c r="D13" s="105">
        <f t="shared" si="0"/>
        <v>0.35294117647058826</v>
      </c>
      <c r="E13" s="86">
        <v>6</v>
      </c>
      <c r="F13" s="105">
        <f t="shared" si="1"/>
        <v>0.35294117647058826</v>
      </c>
      <c r="G13" s="86">
        <v>10</v>
      </c>
      <c r="H13" s="105">
        <f t="shared" si="2"/>
        <v>0.5</v>
      </c>
      <c r="I13" s="86">
        <v>5</v>
      </c>
      <c r="J13" s="105">
        <f t="shared" si="3"/>
        <v>0.27777777777777779</v>
      </c>
      <c r="K13" s="86">
        <v>4</v>
      </c>
      <c r="L13" s="105">
        <f t="shared" si="4"/>
        <v>0.26666666666666666</v>
      </c>
      <c r="M13" s="105">
        <f t="shared" si="5"/>
        <v>0.35006535947712419</v>
      </c>
    </row>
    <row r="14" spans="1:13" s="22" customFormat="1" ht="24.95" customHeight="1">
      <c r="A14" s="19">
        <v>9</v>
      </c>
      <c r="B14" s="25" t="s">
        <v>246</v>
      </c>
      <c r="C14" s="86">
        <v>12</v>
      </c>
      <c r="D14" s="105">
        <f t="shared" si="0"/>
        <v>0.70588235294117652</v>
      </c>
      <c r="E14" s="86">
        <v>12</v>
      </c>
      <c r="F14" s="105">
        <f t="shared" si="1"/>
        <v>0.70588235294117652</v>
      </c>
      <c r="G14" s="86">
        <v>16</v>
      </c>
      <c r="H14" s="105">
        <f t="shared" si="2"/>
        <v>0.8</v>
      </c>
      <c r="I14" s="86">
        <v>15</v>
      </c>
      <c r="J14" s="105">
        <f t="shared" si="3"/>
        <v>0.83333333333333337</v>
      </c>
      <c r="K14" s="86">
        <v>11</v>
      </c>
      <c r="L14" s="105">
        <f t="shared" si="4"/>
        <v>0.73333333333333328</v>
      </c>
      <c r="M14" s="105">
        <f t="shared" si="5"/>
        <v>0.75568627450980397</v>
      </c>
    </row>
    <row r="15" spans="1:13" s="22" customFormat="1" ht="24.95" customHeight="1">
      <c r="A15" s="19">
        <v>10</v>
      </c>
      <c r="B15" s="25" t="s">
        <v>247</v>
      </c>
      <c r="C15" s="86">
        <v>8</v>
      </c>
      <c r="D15" s="105">
        <f t="shared" si="0"/>
        <v>0.47058823529411764</v>
      </c>
      <c r="E15" s="86">
        <v>8</v>
      </c>
      <c r="F15" s="105">
        <f t="shared" si="1"/>
        <v>0.47058823529411764</v>
      </c>
      <c r="G15" s="86">
        <v>10</v>
      </c>
      <c r="H15" s="105">
        <f t="shared" si="2"/>
        <v>0.5</v>
      </c>
      <c r="I15" s="86">
        <v>9</v>
      </c>
      <c r="J15" s="105">
        <f t="shared" si="3"/>
        <v>0.5</v>
      </c>
      <c r="K15" s="86">
        <v>7</v>
      </c>
      <c r="L15" s="105">
        <f t="shared" si="4"/>
        <v>0.46666666666666667</v>
      </c>
      <c r="M15" s="105">
        <f t="shared" si="5"/>
        <v>0.48156862745098039</v>
      </c>
    </row>
    <row r="16" spans="1:13" s="22" customFormat="1" ht="24.95" customHeight="1">
      <c r="A16" s="19">
        <v>11</v>
      </c>
      <c r="B16" s="25" t="s">
        <v>248</v>
      </c>
      <c r="C16" s="86">
        <v>8</v>
      </c>
      <c r="D16" s="105">
        <f t="shared" si="0"/>
        <v>0.47058823529411764</v>
      </c>
      <c r="E16" s="86">
        <v>8</v>
      </c>
      <c r="F16" s="105">
        <f t="shared" si="1"/>
        <v>0.47058823529411764</v>
      </c>
      <c r="G16" s="86">
        <v>10</v>
      </c>
      <c r="H16" s="105">
        <f t="shared" si="2"/>
        <v>0.5</v>
      </c>
      <c r="I16" s="86">
        <v>9</v>
      </c>
      <c r="J16" s="105">
        <f t="shared" si="3"/>
        <v>0.5</v>
      </c>
      <c r="K16" s="86">
        <v>7</v>
      </c>
      <c r="L16" s="105">
        <f t="shared" si="4"/>
        <v>0.46666666666666667</v>
      </c>
      <c r="M16" s="105">
        <f t="shared" si="5"/>
        <v>0.48156862745098039</v>
      </c>
    </row>
    <row r="17" spans="1:13" s="22" customFormat="1" ht="24.95" customHeight="1">
      <c r="A17" s="19">
        <v>12</v>
      </c>
      <c r="B17" s="25" t="s">
        <v>249</v>
      </c>
      <c r="C17" s="86">
        <v>11</v>
      </c>
      <c r="D17" s="105">
        <f t="shared" si="0"/>
        <v>0.6470588235294118</v>
      </c>
      <c r="E17" s="86">
        <v>11</v>
      </c>
      <c r="F17" s="105">
        <f t="shared" si="1"/>
        <v>0.6470588235294118</v>
      </c>
      <c r="G17" s="86">
        <v>13</v>
      </c>
      <c r="H17" s="105">
        <f t="shared" si="2"/>
        <v>0.65</v>
      </c>
      <c r="I17" s="86">
        <v>8</v>
      </c>
      <c r="J17" s="105">
        <f t="shared" si="3"/>
        <v>0.44444444444444442</v>
      </c>
      <c r="K17" s="86">
        <v>5</v>
      </c>
      <c r="L17" s="105">
        <f t="shared" si="4"/>
        <v>0.33333333333333331</v>
      </c>
      <c r="M17" s="105">
        <f t="shared" si="5"/>
        <v>0.54437908496732035</v>
      </c>
    </row>
    <row r="18" spans="1:13" s="22" customFormat="1" ht="24.95" customHeight="1">
      <c r="A18" s="19">
        <v>13</v>
      </c>
      <c r="B18" s="25" t="s">
        <v>250</v>
      </c>
      <c r="C18" s="86">
        <v>10</v>
      </c>
      <c r="D18" s="105">
        <f t="shared" si="0"/>
        <v>0.58823529411764708</v>
      </c>
      <c r="E18" s="86">
        <v>10</v>
      </c>
      <c r="F18" s="105">
        <f t="shared" si="1"/>
        <v>0.58823529411764708</v>
      </c>
      <c r="G18" s="86">
        <v>14</v>
      </c>
      <c r="H18" s="105">
        <f t="shared" si="2"/>
        <v>0.7</v>
      </c>
      <c r="I18" s="86">
        <v>6</v>
      </c>
      <c r="J18" s="105">
        <f t="shared" si="3"/>
        <v>0.33333333333333331</v>
      </c>
      <c r="K18" s="86">
        <v>6</v>
      </c>
      <c r="L18" s="105">
        <f t="shared" si="4"/>
        <v>0.4</v>
      </c>
      <c r="M18" s="105">
        <f t="shared" si="5"/>
        <v>0.5219607843137255</v>
      </c>
    </row>
    <row r="19" spans="1:13" s="22" customFormat="1" ht="24.95" customHeight="1">
      <c r="A19" s="19">
        <v>14</v>
      </c>
      <c r="B19" s="25" t="s">
        <v>251</v>
      </c>
      <c r="C19" s="86">
        <v>7</v>
      </c>
      <c r="D19" s="105">
        <f t="shared" si="0"/>
        <v>0.41176470588235292</v>
      </c>
      <c r="E19" s="86">
        <v>6</v>
      </c>
      <c r="F19" s="105">
        <f t="shared" si="1"/>
        <v>0.35294117647058826</v>
      </c>
      <c r="G19" s="86">
        <v>8</v>
      </c>
      <c r="H19" s="105">
        <f t="shared" si="2"/>
        <v>0.4</v>
      </c>
      <c r="I19" s="86">
        <v>8</v>
      </c>
      <c r="J19" s="105">
        <f t="shared" si="3"/>
        <v>0.44444444444444442</v>
      </c>
      <c r="K19" s="86">
        <v>7</v>
      </c>
      <c r="L19" s="105">
        <f t="shared" si="4"/>
        <v>0.46666666666666667</v>
      </c>
      <c r="M19" s="105">
        <f t="shared" si="5"/>
        <v>0.41516339869281038</v>
      </c>
    </row>
    <row r="20" spans="1:13" s="22" customFormat="1" ht="24.95" customHeight="1">
      <c r="A20" s="19">
        <v>15</v>
      </c>
      <c r="B20" s="25" t="s">
        <v>252</v>
      </c>
      <c r="C20" s="86">
        <v>13</v>
      </c>
      <c r="D20" s="105">
        <f t="shared" si="0"/>
        <v>0.76470588235294112</v>
      </c>
      <c r="E20" s="86">
        <v>13</v>
      </c>
      <c r="F20" s="105">
        <f t="shared" si="1"/>
        <v>0.76470588235294112</v>
      </c>
      <c r="G20" s="86">
        <v>14</v>
      </c>
      <c r="H20" s="105">
        <f t="shared" si="2"/>
        <v>0.7</v>
      </c>
      <c r="I20" s="86">
        <v>12</v>
      </c>
      <c r="J20" s="105">
        <f t="shared" si="3"/>
        <v>0.66666666666666663</v>
      </c>
      <c r="K20" s="86">
        <v>10</v>
      </c>
      <c r="L20" s="105">
        <f t="shared" si="4"/>
        <v>0.66666666666666663</v>
      </c>
      <c r="M20" s="105">
        <f t="shared" si="5"/>
        <v>0.71254901960784311</v>
      </c>
    </row>
    <row r="21" spans="1:13" s="22" customFormat="1" ht="24.95" customHeight="1">
      <c r="A21" s="19">
        <v>16</v>
      </c>
      <c r="B21" s="25" t="s">
        <v>253</v>
      </c>
      <c r="C21" s="86">
        <v>15</v>
      </c>
      <c r="D21" s="105">
        <f t="shared" si="0"/>
        <v>0.88235294117647056</v>
      </c>
      <c r="E21" s="86">
        <v>15</v>
      </c>
      <c r="F21" s="105">
        <f t="shared" si="1"/>
        <v>0.88235294117647056</v>
      </c>
      <c r="G21" s="86">
        <v>18</v>
      </c>
      <c r="H21" s="105">
        <f t="shared" si="2"/>
        <v>0.9</v>
      </c>
      <c r="I21" s="86">
        <v>11</v>
      </c>
      <c r="J21" s="105">
        <f t="shared" si="3"/>
        <v>0.61111111111111116</v>
      </c>
      <c r="K21" s="86">
        <v>6</v>
      </c>
      <c r="L21" s="105">
        <f t="shared" si="4"/>
        <v>0.4</v>
      </c>
      <c r="M21" s="105">
        <f t="shared" si="5"/>
        <v>0.73516339869281044</v>
      </c>
    </row>
    <row r="22" spans="1:13" s="22" customFormat="1" ht="24.95" customHeight="1">
      <c r="A22" s="19">
        <v>17</v>
      </c>
      <c r="B22" s="25" t="s">
        <v>254</v>
      </c>
      <c r="C22" s="86">
        <v>8</v>
      </c>
      <c r="D22" s="105">
        <f t="shared" si="0"/>
        <v>0.47058823529411764</v>
      </c>
      <c r="E22" s="86">
        <v>8</v>
      </c>
      <c r="F22" s="105">
        <f t="shared" si="1"/>
        <v>0.47058823529411764</v>
      </c>
      <c r="G22" s="86">
        <v>12</v>
      </c>
      <c r="H22" s="105">
        <f t="shared" si="2"/>
        <v>0.6</v>
      </c>
      <c r="I22" s="86">
        <v>9</v>
      </c>
      <c r="J22" s="105">
        <f t="shared" si="3"/>
        <v>0.5</v>
      </c>
      <c r="K22" s="86">
        <v>8</v>
      </c>
      <c r="L22" s="105">
        <f t="shared" si="4"/>
        <v>0.53333333333333333</v>
      </c>
      <c r="M22" s="105">
        <f t="shared" si="5"/>
        <v>0.51490196078431372</v>
      </c>
    </row>
    <row r="23" spans="1:13" s="22" customFormat="1" ht="24.95" customHeight="1">
      <c r="A23" s="19">
        <v>18</v>
      </c>
      <c r="B23" s="25" t="s">
        <v>255</v>
      </c>
      <c r="C23" s="86">
        <v>9</v>
      </c>
      <c r="D23" s="105">
        <f t="shared" si="0"/>
        <v>0.52941176470588236</v>
      </c>
      <c r="E23" s="86">
        <v>9</v>
      </c>
      <c r="F23" s="105">
        <f t="shared" si="1"/>
        <v>0.52941176470588236</v>
      </c>
      <c r="G23" s="86">
        <v>12</v>
      </c>
      <c r="H23" s="105">
        <f t="shared" si="2"/>
        <v>0.6</v>
      </c>
      <c r="I23" s="86">
        <v>9</v>
      </c>
      <c r="J23" s="105">
        <f t="shared" si="3"/>
        <v>0.5</v>
      </c>
      <c r="K23" s="86">
        <v>8</v>
      </c>
      <c r="L23" s="105">
        <f t="shared" si="4"/>
        <v>0.53333333333333333</v>
      </c>
      <c r="M23" s="105">
        <f t="shared" si="5"/>
        <v>0.53843137254901952</v>
      </c>
    </row>
    <row r="24" spans="1:13" s="24" customFormat="1" ht="24.95" customHeight="1">
      <c r="A24" s="19">
        <v>19</v>
      </c>
      <c r="B24" s="25" t="s">
        <v>256</v>
      </c>
      <c r="C24" s="19">
        <v>14</v>
      </c>
      <c r="D24" s="105">
        <f t="shared" si="0"/>
        <v>0.82352941176470584</v>
      </c>
      <c r="E24" s="19">
        <v>15</v>
      </c>
      <c r="F24" s="105">
        <f t="shared" si="1"/>
        <v>0.88235294117647056</v>
      </c>
      <c r="G24" s="19">
        <v>16</v>
      </c>
      <c r="H24" s="105">
        <f t="shared" si="2"/>
        <v>0.8</v>
      </c>
      <c r="I24" s="84">
        <v>13</v>
      </c>
      <c r="J24" s="105">
        <f t="shared" si="3"/>
        <v>0.72222222222222221</v>
      </c>
      <c r="K24" s="19">
        <v>13</v>
      </c>
      <c r="L24" s="105">
        <f t="shared" si="4"/>
        <v>0.8666666666666667</v>
      </c>
      <c r="M24" s="105">
        <f t="shared" si="5"/>
        <v>0.81895424836601305</v>
      </c>
    </row>
    <row r="25" spans="1:13" s="22" customFormat="1" ht="24.95" customHeight="1">
      <c r="A25" s="19">
        <v>20</v>
      </c>
      <c r="B25" s="25" t="s">
        <v>257</v>
      </c>
      <c r="C25" s="86">
        <v>10</v>
      </c>
      <c r="D25" s="105">
        <f t="shared" si="0"/>
        <v>0.58823529411764708</v>
      </c>
      <c r="E25" s="86">
        <v>10</v>
      </c>
      <c r="F25" s="105">
        <f t="shared" si="1"/>
        <v>0.58823529411764708</v>
      </c>
      <c r="G25" s="86">
        <v>10</v>
      </c>
      <c r="H25" s="105">
        <f t="shared" si="2"/>
        <v>0.5</v>
      </c>
      <c r="I25" s="86">
        <v>9</v>
      </c>
      <c r="J25" s="105">
        <f t="shared" si="3"/>
        <v>0.5</v>
      </c>
      <c r="K25" s="86">
        <v>8</v>
      </c>
      <c r="L25" s="105">
        <f t="shared" si="4"/>
        <v>0.53333333333333333</v>
      </c>
      <c r="M25" s="105">
        <f t="shared" si="5"/>
        <v>0.54196078431372552</v>
      </c>
    </row>
    <row r="26" spans="1:13" s="22" customFormat="1" ht="24.95" customHeight="1">
      <c r="A26" s="19">
        <v>21</v>
      </c>
      <c r="B26" s="25" t="s">
        <v>258</v>
      </c>
      <c r="C26" s="86">
        <v>9</v>
      </c>
      <c r="D26" s="105">
        <f t="shared" si="0"/>
        <v>0.52941176470588236</v>
      </c>
      <c r="E26" s="86">
        <v>9</v>
      </c>
      <c r="F26" s="105">
        <f t="shared" si="1"/>
        <v>0.52941176470588236</v>
      </c>
      <c r="G26" s="86">
        <v>11</v>
      </c>
      <c r="H26" s="105">
        <f t="shared" si="2"/>
        <v>0.55000000000000004</v>
      </c>
      <c r="I26" s="86">
        <v>8</v>
      </c>
      <c r="J26" s="105">
        <f t="shared" si="3"/>
        <v>0.44444444444444442</v>
      </c>
      <c r="K26" s="86">
        <v>7</v>
      </c>
      <c r="L26" s="105">
        <f t="shared" si="4"/>
        <v>0.46666666666666667</v>
      </c>
      <c r="M26" s="105">
        <f t="shared" si="5"/>
        <v>0.50398692810457513</v>
      </c>
    </row>
    <row r="27" spans="1:13" s="22" customFormat="1" ht="24.95" customHeight="1">
      <c r="A27" s="19">
        <v>22</v>
      </c>
      <c r="B27" s="25" t="s">
        <v>259</v>
      </c>
      <c r="C27" s="86">
        <v>8</v>
      </c>
      <c r="D27" s="105">
        <f t="shared" si="0"/>
        <v>0.47058823529411764</v>
      </c>
      <c r="E27" s="86">
        <v>6</v>
      </c>
      <c r="F27" s="105">
        <f t="shared" si="1"/>
        <v>0.35294117647058826</v>
      </c>
      <c r="G27" s="86">
        <v>8</v>
      </c>
      <c r="H27" s="105">
        <f t="shared" si="2"/>
        <v>0.4</v>
      </c>
      <c r="I27" s="86">
        <v>8</v>
      </c>
      <c r="J27" s="105">
        <f t="shared" si="3"/>
        <v>0.44444444444444442</v>
      </c>
      <c r="K27" s="86">
        <v>6</v>
      </c>
      <c r="L27" s="105">
        <f t="shared" si="4"/>
        <v>0.4</v>
      </c>
      <c r="M27" s="105">
        <f t="shared" si="5"/>
        <v>0.41359477124183008</v>
      </c>
    </row>
    <row r="28" spans="1:13" s="22" customFormat="1" ht="24.95" customHeight="1">
      <c r="A28" s="19">
        <v>23</v>
      </c>
      <c r="B28" s="25" t="s">
        <v>260</v>
      </c>
      <c r="C28" s="86">
        <v>14</v>
      </c>
      <c r="D28" s="105">
        <f t="shared" si="0"/>
        <v>0.82352941176470584</v>
      </c>
      <c r="E28" s="86">
        <v>14</v>
      </c>
      <c r="F28" s="105">
        <f t="shared" si="1"/>
        <v>0.82352941176470584</v>
      </c>
      <c r="G28" s="86">
        <v>18</v>
      </c>
      <c r="H28" s="105">
        <f t="shared" si="2"/>
        <v>0.9</v>
      </c>
      <c r="I28" s="86">
        <v>11</v>
      </c>
      <c r="J28" s="105">
        <f t="shared" si="3"/>
        <v>0.61111111111111116</v>
      </c>
      <c r="K28" s="86">
        <v>8</v>
      </c>
      <c r="L28" s="105">
        <f t="shared" si="4"/>
        <v>0.53333333333333333</v>
      </c>
      <c r="M28" s="105">
        <f t="shared" si="5"/>
        <v>0.73830065359477115</v>
      </c>
    </row>
    <row r="29" spans="1:13" s="22" customFormat="1" ht="24.95" customHeight="1">
      <c r="A29" s="19">
        <v>24</v>
      </c>
      <c r="B29" s="25" t="s">
        <v>261</v>
      </c>
      <c r="C29" s="86">
        <v>7</v>
      </c>
      <c r="D29" s="105">
        <f t="shared" si="0"/>
        <v>0.41176470588235292</v>
      </c>
      <c r="E29" s="86">
        <v>7</v>
      </c>
      <c r="F29" s="105">
        <f t="shared" si="1"/>
        <v>0.41176470588235292</v>
      </c>
      <c r="G29" s="86">
        <v>10</v>
      </c>
      <c r="H29" s="105">
        <f t="shared" si="2"/>
        <v>0.5</v>
      </c>
      <c r="I29" s="86">
        <v>7</v>
      </c>
      <c r="J29" s="105">
        <f t="shared" si="3"/>
        <v>0.3888888888888889</v>
      </c>
      <c r="K29" s="86">
        <v>6</v>
      </c>
      <c r="L29" s="105">
        <f t="shared" si="4"/>
        <v>0.4</v>
      </c>
      <c r="M29" s="105">
        <f t="shared" si="5"/>
        <v>0.42248366013071897</v>
      </c>
    </row>
    <row r="30" spans="1:13" s="22" customFormat="1" ht="24.95" customHeight="1">
      <c r="A30" s="19">
        <v>25</v>
      </c>
      <c r="B30" s="25" t="s">
        <v>262</v>
      </c>
      <c r="C30" s="86">
        <v>4</v>
      </c>
      <c r="D30" s="105">
        <f t="shared" si="0"/>
        <v>0.23529411764705882</v>
      </c>
      <c r="E30" s="86">
        <v>4</v>
      </c>
      <c r="F30" s="105">
        <f t="shared" si="1"/>
        <v>0.23529411764705882</v>
      </c>
      <c r="G30" s="86">
        <v>7</v>
      </c>
      <c r="H30" s="105">
        <f t="shared" si="2"/>
        <v>0.35</v>
      </c>
      <c r="I30" s="86">
        <v>3</v>
      </c>
      <c r="J30" s="105">
        <f t="shared" si="3"/>
        <v>0.16666666666666666</v>
      </c>
      <c r="K30" s="86">
        <v>4</v>
      </c>
      <c r="L30" s="105">
        <f t="shared" si="4"/>
        <v>0.26666666666666666</v>
      </c>
      <c r="M30" s="105">
        <f t="shared" si="5"/>
        <v>0.2507843137254902</v>
      </c>
    </row>
    <row r="31" spans="1:13" s="22" customFormat="1" ht="24.95" customHeight="1">
      <c r="A31" s="19">
        <v>26</v>
      </c>
      <c r="B31" s="25" t="s">
        <v>263</v>
      </c>
      <c r="C31" s="86">
        <v>10</v>
      </c>
      <c r="D31" s="105">
        <f t="shared" si="0"/>
        <v>0.58823529411764708</v>
      </c>
      <c r="E31" s="86">
        <v>10</v>
      </c>
      <c r="F31" s="105">
        <f t="shared" si="1"/>
        <v>0.58823529411764708</v>
      </c>
      <c r="G31" s="86">
        <v>10</v>
      </c>
      <c r="H31" s="105">
        <f t="shared" si="2"/>
        <v>0.5</v>
      </c>
      <c r="I31" s="86">
        <v>9</v>
      </c>
      <c r="J31" s="105">
        <f t="shared" si="3"/>
        <v>0.5</v>
      </c>
      <c r="K31" s="86">
        <v>7</v>
      </c>
      <c r="L31" s="105">
        <f t="shared" si="4"/>
        <v>0.46666666666666667</v>
      </c>
      <c r="M31" s="105">
        <f t="shared" si="5"/>
        <v>0.52862745098039221</v>
      </c>
    </row>
    <row r="32" spans="1:13" s="22" customFormat="1" ht="24.95" customHeight="1">
      <c r="A32" s="19">
        <v>27</v>
      </c>
      <c r="B32" s="25" t="s">
        <v>273</v>
      </c>
      <c r="C32" s="86">
        <v>13</v>
      </c>
      <c r="D32" s="105">
        <f t="shared" si="0"/>
        <v>0.76470588235294112</v>
      </c>
      <c r="E32" s="86">
        <v>12</v>
      </c>
      <c r="F32" s="105">
        <f t="shared" si="1"/>
        <v>0.70588235294117652</v>
      </c>
      <c r="G32" s="86">
        <v>10</v>
      </c>
      <c r="H32" s="105">
        <f t="shared" si="2"/>
        <v>0.5</v>
      </c>
      <c r="I32" s="86">
        <v>8</v>
      </c>
      <c r="J32" s="105">
        <f t="shared" si="3"/>
        <v>0.44444444444444442</v>
      </c>
      <c r="K32" s="86">
        <v>11</v>
      </c>
      <c r="L32" s="105">
        <f t="shared" si="4"/>
        <v>0.73333333333333328</v>
      </c>
      <c r="M32" s="105">
        <f t="shared" si="5"/>
        <v>0.6296732026143792</v>
      </c>
    </row>
    <row r="33" spans="1:13" s="22" customFormat="1" ht="24.95" customHeight="1">
      <c r="A33" s="19">
        <v>28</v>
      </c>
      <c r="B33" s="25" t="s">
        <v>274</v>
      </c>
      <c r="C33" s="86">
        <v>9</v>
      </c>
      <c r="D33" s="105">
        <f t="shared" si="0"/>
        <v>0.52941176470588236</v>
      </c>
      <c r="E33" s="86">
        <v>9</v>
      </c>
      <c r="F33" s="105">
        <f t="shared" si="1"/>
        <v>0.52941176470588236</v>
      </c>
      <c r="G33" s="86">
        <v>10</v>
      </c>
      <c r="H33" s="105">
        <f t="shared" si="2"/>
        <v>0.5</v>
      </c>
      <c r="I33" s="86">
        <v>12</v>
      </c>
      <c r="J33" s="105">
        <f t="shared" si="3"/>
        <v>0.66666666666666663</v>
      </c>
      <c r="K33" s="86">
        <v>10</v>
      </c>
      <c r="L33" s="105">
        <f t="shared" si="4"/>
        <v>0.66666666666666663</v>
      </c>
      <c r="M33" s="105">
        <f t="shared" si="5"/>
        <v>0.57843137254901955</v>
      </c>
    </row>
    <row r="34" spans="1:13" s="22" customFormat="1" ht="24.95" customHeight="1">
      <c r="A34" s="19">
        <v>29</v>
      </c>
      <c r="B34" s="25" t="s">
        <v>404</v>
      </c>
      <c r="C34" s="86">
        <v>9</v>
      </c>
      <c r="D34" s="105">
        <f t="shared" si="0"/>
        <v>0.52941176470588236</v>
      </c>
      <c r="E34" s="86">
        <v>8</v>
      </c>
      <c r="F34" s="105">
        <f t="shared" si="1"/>
        <v>0.47058823529411764</v>
      </c>
      <c r="G34" s="86">
        <v>13</v>
      </c>
      <c r="H34" s="105">
        <f t="shared" si="2"/>
        <v>0.65</v>
      </c>
      <c r="I34" s="86">
        <v>10</v>
      </c>
      <c r="J34" s="105">
        <f t="shared" si="3"/>
        <v>0.55555555555555558</v>
      </c>
      <c r="K34" s="86">
        <v>10</v>
      </c>
      <c r="L34" s="105">
        <f t="shared" si="4"/>
        <v>0.66666666666666663</v>
      </c>
      <c r="M34" s="105">
        <f t="shared" si="5"/>
        <v>0.57444444444444442</v>
      </c>
    </row>
    <row r="35" spans="1:13" s="22" customFormat="1" ht="24.95" customHeight="1">
      <c r="A35" s="19">
        <v>30</v>
      </c>
      <c r="B35" s="25" t="s">
        <v>275</v>
      </c>
      <c r="C35" s="86">
        <v>13</v>
      </c>
      <c r="D35" s="105">
        <f t="shared" si="0"/>
        <v>0.76470588235294112</v>
      </c>
      <c r="E35" s="86">
        <v>14</v>
      </c>
      <c r="F35" s="105">
        <f t="shared" si="1"/>
        <v>0.82352941176470584</v>
      </c>
      <c r="G35" s="86">
        <v>15</v>
      </c>
      <c r="H35" s="105">
        <f t="shared" si="2"/>
        <v>0.75</v>
      </c>
      <c r="I35" s="86">
        <v>12</v>
      </c>
      <c r="J35" s="105">
        <f t="shared" si="3"/>
        <v>0.66666666666666663</v>
      </c>
      <c r="K35" s="86">
        <v>11</v>
      </c>
      <c r="L35" s="105">
        <f t="shared" si="4"/>
        <v>0.73333333333333328</v>
      </c>
      <c r="M35" s="105">
        <f t="shared" si="5"/>
        <v>0.74764705882352933</v>
      </c>
    </row>
    <row r="36" spans="1:13" s="22" customFormat="1" ht="24.95" customHeight="1">
      <c r="A36" s="19">
        <v>31</v>
      </c>
      <c r="B36" s="25" t="s">
        <v>276</v>
      </c>
      <c r="C36" s="86">
        <v>14</v>
      </c>
      <c r="D36" s="105">
        <f t="shared" si="0"/>
        <v>0.82352941176470584</v>
      </c>
      <c r="E36" s="86">
        <v>14</v>
      </c>
      <c r="F36" s="105">
        <f t="shared" si="1"/>
        <v>0.82352941176470584</v>
      </c>
      <c r="G36" s="86">
        <v>16</v>
      </c>
      <c r="H36" s="105">
        <f t="shared" si="2"/>
        <v>0.8</v>
      </c>
      <c r="I36" s="86">
        <v>13</v>
      </c>
      <c r="J36" s="105">
        <f t="shared" si="3"/>
        <v>0.72222222222222221</v>
      </c>
      <c r="K36" s="86">
        <v>11</v>
      </c>
      <c r="L36" s="105">
        <f t="shared" si="4"/>
        <v>0.73333333333333328</v>
      </c>
      <c r="M36" s="105">
        <f t="shared" si="5"/>
        <v>0.78052287581699353</v>
      </c>
    </row>
    <row r="37" spans="1:13" s="22" customFormat="1" ht="24.95" customHeight="1">
      <c r="A37" s="19">
        <v>32</v>
      </c>
      <c r="B37" s="25" t="s">
        <v>277</v>
      </c>
      <c r="C37" s="86">
        <v>10</v>
      </c>
      <c r="D37" s="105">
        <f t="shared" si="0"/>
        <v>0.58823529411764708</v>
      </c>
      <c r="E37" s="86">
        <v>9</v>
      </c>
      <c r="F37" s="105">
        <f t="shared" si="1"/>
        <v>0.52941176470588236</v>
      </c>
      <c r="G37" s="86">
        <v>14</v>
      </c>
      <c r="H37" s="105">
        <f t="shared" si="2"/>
        <v>0.7</v>
      </c>
      <c r="I37" s="86">
        <v>13</v>
      </c>
      <c r="J37" s="105">
        <f t="shared" si="3"/>
        <v>0.72222222222222221</v>
      </c>
      <c r="K37" s="86">
        <v>11</v>
      </c>
      <c r="L37" s="105">
        <f t="shared" si="4"/>
        <v>0.73333333333333328</v>
      </c>
      <c r="M37" s="105">
        <f t="shared" si="5"/>
        <v>0.65464052287581698</v>
      </c>
    </row>
    <row r="38" spans="1:13" s="22" customFormat="1" ht="24.95" customHeight="1">
      <c r="A38" s="19">
        <v>33</v>
      </c>
      <c r="B38" s="25" t="s">
        <v>278</v>
      </c>
      <c r="C38" s="86">
        <v>10</v>
      </c>
      <c r="D38" s="105">
        <f t="shared" si="0"/>
        <v>0.58823529411764708</v>
      </c>
      <c r="E38" s="86">
        <v>10</v>
      </c>
      <c r="F38" s="105">
        <f t="shared" si="1"/>
        <v>0.58823529411764708</v>
      </c>
      <c r="G38" s="86">
        <v>15</v>
      </c>
      <c r="H38" s="105">
        <f t="shared" si="2"/>
        <v>0.75</v>
      </c>
      <c r="I38" s="86">
        <v>7</v>
      </c>
      <c r="J38" s="105">
        <f t="shared" si="3"/>
        <v>0.3888888888888889</v>
      </c>
      <c r="K38" s="86">
        <v>7</v>
      </c>
      <c r="L38" s="105">
        <f t="shared" si="4"/>
        <v>0.46666666666666667</v>
      </c>
      <c r="M38" s="105">
        <f t="shared" si="5"/>
        <v>0.55640522875817</v>
      </c>
    </row>
    <row r="39" spans="1:13" s="22" customFormat="1" ht="24.95" customHeight="1">
      <c r="A39" s="19">
        <v>34</v>
      </c>
      <c r="B39" s="25" t="s">
        <v>279</v>
      </c>
      <c r="C39" s="86">
        <v>11</v>
      </c>
      <c r="D39" s="105">
        <f t="shared" si="0"/>
        <v>0.6470588235294118</v>
      </c>
      <c r="E39" s="86">
        <v>11</v>
      </c>
      <c r="F39" s="105">
        <f t="shared" si="1"/>
        <v>0.6470588235294118</v>
      </c>
      <c r="G39" s="86">
        <v>15</v>
      </c>
      <c r="H39" s="105">
        <f t="shared" si="2"/>
        <v>0.75</v>
      </c>
      <c r="I39" s="86">
        <v>13</v>
      </c>
      <c r="J39" s="105">
        <f t="shared" si="3"/>
        <v>0.72222222222222221</v>
      </c>
      <c r="K39" s="86">
        <v>11</v>
      </c>
      <c r="L39" s="105">
        <f t="shared" si="4"/>
        <v>0.73333333333333328</v>
      </c>
      <c r="M39" s="105">
        <f t="shared" si="5"/>
        <v>0.6999346405228758</v>
      </c>
    </row>
    <row r="40" spans="1:13" s="22" customFormat="1" ht="24.95" customHeight="1">
      <c r="A40" s="19">
        <v>35</v>
      </c>
      <c r="B40" s="25" t="s">
        <v>280</v>
      </c>
      <c r="C40" s="86">
        <v>13</v>
      </c>
      <c r="D40" s="105">
        <f t="shared" si="0"/>
        <v>0.76470588235294112</v>
      </c>
      <c r="E40" s="86">
        <v>12</v>
      </c>
      <c r="F40" s="105">
        <f t="shared" si="1"/>
        <v>0.70588235294117652</v>
      </c>
      <c r="G40" s="86">
        <v>17</v>
      </c>
      <c r="H40" s="105">
        <f t="shared" si="2"/>
        <v>0.85</v>
      </c>
      <c r="I40" s="86">
        <v>14</v>
      </c>
      <c r="J40" s="105">
        <f t="shared" si="3"/>
        <v>0.77777777777777779</v>
      </c>
      <c r="K40" s="86">
        <v>11</v>
      </c>
      <c r="L40" s="105">
        <f t="shared" si="4"/>
        <v>0.73333333333333328</v>
      </c>
      <c r="M40" s="105">
        <f t="shared" si="5"/>
        <v>0.7663398692810458</v>
      </c>
    </row>
    <row r="41" spans="1:13" s="22" customFormat="1" ht="24.95" customHeight="1">
      <c r="A41" s="19">
        <v>36</v>
      </c>
      <c r="B41" s="25" t="s">
        <v>281</v>
      </c>
      <c r="C41" s="86">
        <v>11</v>
      </c>
      <c r="D41" s="105">
        <f t="shared" si="0"/>
        <v>0.6470588235294118</v>
      </c>
      <c r="E41" s="86">
        <v>11</v>
      </c>
      <c r="F41" s="105">
        <f t="shared" si="1"/>
        <v>0.6470588235294118</v>
      </c>
      <c r="G41" s="86">
        <v>14</v>
      </c>
      <c r="H41" s="105">
        <f t="shared" si="2"/>
        <v>0.7</v>
      </c>
      <c r="I41" s="86">
        <v>10</v>
      </c>
      <c r="J41" s="105">
        <f t="shared" si="3"/>
        <v>0.55555555555555558</v>
      </c>
      <c r="K41" s="86">
        <v>9</v>
      </c>
      <c r="L41" s="105">
        <f t="shared" si="4"/>
        <v>0.6</v>
      </c>
      <c r="M41" s="105">
        <f t="shared" si="5"/>
        <v>0.62993464052287584</v>
      </c>
    </row>
    <row r="42" spans="1:13" s="22" customFormat="1" ht="24.95" customHeight="1">
      <c r="A42" s="19">
        <v>37</v>
      </c>
      <c r="B42" s="25" t="s">
        <v>282</v>
      </c>
      <c r="C42" s="86">
        <v>6</v>
      </c>
      <c r="D42" s="105">
        <f t="shared" si="0"/>
        <v>0.35294117647058826</v>
      </c>
      <c r="E42" s="86">
        <v>5</v>
      </c>
      <c r="F42" s="105">
        <f t="shared" si="1"/>
        <v>0.29411764705882354</v>
      </c>
      <c r="G42" s="86">
        <v>7</v>
      </c>
      <c r="H42" s="105">
        <f t="shared" si="2"/>
        <v>0.35</v>
      </c>
      <c r="I42" s="86">
        <v>6</v>
      </c>
      <c r="J42" s="105">
        <f t="shared" si="3"/>
        <v>0.33333333333333331</v>
      </c>
      <c r="K42" s="86">
        <v>10</v>
      </c>
      <c r="L42" s="105">
        <f t="shared" si="4"/>
        <v>0.66666666666666663</v>
      </c>
      <c r="M42" s="105">
        <f t="shared" si="5"/>
        <v>0.39941176470588236</v>
      </c>
    </row>
    <row r="43" spans="1:13" s="22" customFormat="1" ht="24.95" customHeight="1">
      <c r="A43" s="19">
        <v>38</v>
      </c>
      <c r="B43" s="25" t="s">
        <v>283</v>
      </c>
      <c r="C43" s="86">
        <v>10</v>
      </c>
      <c r="D43" s="105">
        <f t="shared" si="0"/>
        <v>0.58823529411764708</v>
      </c>
      <c r="E43" s="86">
        <v>11</v>
      </c>
      <c r="F43" s="105">
        <f t="shared" si="1"/>
        <v>0.6470588235294118</v>
      </c>
      <c r="G43" s="86">
        <v>12</v>
      </c>
      <c r="H43" s="105">
        <f t="shared" si="2"/>
        <v>0.6</v>
      </c>
      <c r="I43" s="86">
        <v>9</v>
      </c>
      <c r="J43" s="105">
        <f t="shared" si="3"/>
        <v>0.5</v>
      </c>
      <c r="K43" s="86">
        <v>8</v>
      </c>
      <c r="L43" s="105">
        <f t="shared" si="4"/>
        <v>0.53333333333333333</v>
      </c>
      <c r="M43" s="105">
        <f t="shared" si="5"/>
        <v>0.57372549019607844</v>
      </c>
    </row>
    <row r="44" spans="1:13" s="22" customFormat="1" ht="24.95" customHeight="1">
      <c r="A44" s="19">
        <v>39</v>
      </c>
      <c r="B44" s="25" t="s">
        <v>284</v>
      </c>
      <c r="C44" s="86">
        <v>10</v>
      </c>
      <c r="D44" s="105">
        <f t="shared" si="0"/>
        <v>0.58823529411764708</v>
      </c>
      <c r="E44" s="86">
        <v>10</v>
      </c>
      <c r="F44" s="105">
        <f t="shared" si="1"/>
        <v>0.58823529411764708</v>
      </c>
      <c r="G44" s="86">
        <v>13</v>
      </c>
      <c r="H44" s="105">
        <f t="shared" si="2"/>
        <v>0.65</v>
      </c>
      <c r="I44" s="86">
        <v>10</v>
      </c>
      <c r="J44" s="105">
        <f t="shared" si="3"/>
        <v>0.55555555555555558</v>
      </c>
      <c r="K44" s="86">
        <v>9</v>
      </c>
      <c r="L44" s="105">
        <f t="shared" si="4"/>
        <v>0.6</v>
      </c>
      <c r="M44" s="105">
        <f t="shared" si="5"/>
        <v>0.59640522875817004</v>
      </c>
    </row>
    <row r="45" spans="1:13" s="22" customFormat="1" ht="24.95" customHeight="1">
      <c r="A45" s="19">
        <v>40</v>
      </c>
      <c r="B45" s="25" t="s">
        <v>285</v>
      </c>
      <c r="C45" s="86">
        <v>10</v>
      </c>
      <c r="D45" s="105">
        <f t="shared" si="0"/>
        <v>0.58823529411764708</v>
      </c>
      <c r="E45" s="86">
        <v>10</v>
      </c>
      <c r="F45" s="105">
        <f t="shared" si="1"/>
        <v>0.58823529411764708</v>
      </c>
      <c r="G45" s="86">
        <v>10</v>
      </c>
      <c r="H45" s="105">
        <f t="shared" si="2"/>
        <v>0.5</v>
      </c>
      <c r="I45" s="86">
        <v>9</v>
      </c>
      <c r="J45" s="105">
        <f t="shared" si="3"/>
        <v>0.5</v>
      </c>
      <c r="K45" s="86">
        <v>8</v>
      </c>
      <c r="L45" s="105">
        <f t="shared" si="4"/>
        <v>0.53333333333333333</v>
      </c>
      <c r="M45" s="105">
        <f t="shared" si="5"/>
        <v>0.54196078431372552</v>
      </c>
    </row>
    <row r="46" spans="1:13" s="22" customFormat="1" ht="24.95" customHeight="1">
      <c r="A46" s="19">
        <v>41</v>
      </c>
      <c r="B46" s="25" t="s">
        <v>286</v>
      </c>
      <c r="C46" s="86">
        <v>10</v>
      </c>
      <c r="D46" s="105">
        <f t="shared" si="0"/>
        <v>0.58823529411764708</v>
      </c>
      <c r="E46" s="86">
        <v>10</v>
      </c>
      <c r="F46" s="105">
        <f t="shared" si="1"/>
        <v>0.58823529411764708</v>
      </c>
      <c r="G46" s="86">
        <v>14</v>
      </c>
      <c r="H46" s="105">
        <f t="shared" si="2"/>
        <v>0.7</v>
      </c>
      <c r="I46" s="86">
        <v>13</v>
      </c>
      <c r="J46" s="105">
        <f t="shared" si="3"/>
        <v>0.72222222222222221</v>
      </c>
      <c r="K46" s="86">
        <v>8</v>
      </c>
      <c r="L46" s="105">
        <f t="shared" si="4"/>
        <v>0.53333333333333333</v>
      </c>
      <c r="M46" s="105">
        <f t="shared" si="5"/>
        <v>0.62640522875816995</v>
      </c>
    </row>
    <row r="47" spans="1:13" s="22" customFormat="1" ht="24.95" customHeight="1">
      <c r="A47" s="19">
        <v>42</v>
      </c>
      <c r="B47" s="25" t="s">
        <v>287</v>
      </c>
      <c r="C47" s="86">
        <v>11</v>
      </c>
      <c r="D47" s="105">
        <f t="shared" si="0"/>
        <v>0.6470588235294118</v>
      </c>
      <c r="E47" s="86">
        <v>9</v>
      </c>
      <c r="F47" s="105">
        <f t="shared" si="1"/>
        <v>0.52941176470588236</v>
      </c>
      <c r="G47" s="86">
        <v>14</v>
      </c>
      <c r="H47" s="105">
        <f t="shared" si="2"/>
        <v>0.7</v>
      </c>
      <c r="I47" s="86">
        <v>9</v>
      </c>
      <c r="J47" s="105">
        <f t="shared" si="3"/>
        <v>0.5</v>
      </c>
      <c r="K47" s="86">
        <v>11</v>
      </c>
      <c r="L47" s="105">
        <f t="shared" si="4"/>
        <v>0.73333333333333328</v>
      </c>
      <c r="M47" s="105">
        <f t="shared" si="5"/>
        <v>0.62196078431372548</v>
      </c>
    </row>
    <row r="48" spans="1:13" s="22" customFormat="1" ht="24.95" customHeight="1">
      <c r="A48" s="19">
        <v>43</v>
      </c>
      <c r="B48" s="25" t="s">
        <v>290</v>
      </c>
      <c r="C48" s="86">
        <v>12</v>
      </c>
      <c r="D48" s="105">
        <f t="shared" si="0"/>
        <v>0.70588235294117652</v>
      </c>
      <c r="E48" s="86">
        <v>12</v>
      </c>
      <c r="F48" s="105">
        <f t="shared" si="1"/>
        <v>0.70588235294117652</v>
      </c>
      <c r="G48" s="86">
        <v>12</v>
      </c>
      <c r="H48" s="105">
        <f t="shared" si="2"/>
        <v>0.6</v>
      </c>
      <c r="I48" s="86">
        <v>9</v>
      </c>
      <c r="J48" s="105">
        <f t="shared" si="3"/>
        <v>0.5</v>
      </c>
      <c r="K48" s="86">
        <v>8</v>
      </c>
      <c r="L48" s="105">
        <f t="shared" si="4"/>
        <v>0.53333333333333333</v>
      </c>
      <c r="M48" s="105">
        <f t="shared" si="5"/>
        <v>0.60901960784313725</v>
      </c>
    </row>
    <row r="49" spans="1:13" s="22" customFormat="1" ht="24.95" customHeight="1">
      <c r="A49" s="19">
        <v>44</v>
      </c>
      <c r="B49" s="25" t="s">
        <v>291</v>
      </c>
      <c r="C49" s="86">
        <v>11</v>
      </c>
      <c r="D49" s="105">
        <f t="shared" si="0"/>
        <v>0.6470588235294118</v>
      </c>
      <c r="E49" s="86">
        <v>11</v>
      </c>
      <c r="F49" s="105">
        <f t="shared" si="1"/>
        <v>0.6470588235294118</v>
      </c>
      <c r="G49" s="86">
        <v>10</v>
      </c>
      <c r="H49" s="105">
        <f t="shared" si="2"/>
        <v>0.5</v>
      </c>
      <c r="I49" s="86">
        <v>11</v>
      </c>
      <c r="J49" s="105">
        <f t="shared" si="3"/>
        <v>0.61111111111111116</v>
      </c>
      <c r="K49" s="86">
        <v>9</v>
      </c>
      <c r="L49" s="105">
        <f t="shared" si="4"/>
        <v>0.6</v>
      </c>
      <c r="M49" s="105">
        <f t="shared" si="5"/>
        <v>0.60104575163398699</v>
      </c>
    </row>
    <row r="50" spans="1:13" s="22" customFormat="1" ht="24.95" customHeight="1">
      <c r="A50" s="19">
        <v>45</v>
      </c>
      <c r="B50" s="25" t="s">
        <v>292</v>
      </c>
      <c r="C50" s="86">
        <v>12</v>
      </c>
      <c r="D50" s="105">
        <f t="shared" si="0"/>
        <v>0.70588235294117652</v>
      </c>
      <c r="E50" s="86">
        <v>13</v>
      </c>
      <c r="F50" s="105">
        <f t="shared" si="1"/>
        <v>0.76470588235294112</v>
      </c>
      <c r="G50" s="86">
        <v>17</v>
      </c>
      <c r="H50" s="105">
        <f t="shared" si="2"/>
        <v>0.85</v>
      </c>
      <c r="I50" s="86">
        <v>15</v>
      </c>
      <c r="J50" s="105">
        <f t="shared" si="3"/>
        <v>0.83333333333333337</v>
      </c>
      <c r="K50" s="86">
        <v>13</v>
      </c>
      <c r="L50" s="105">
        <f t="shared" si="4"/>
        <v>0.8666666666666667</v>
      </c>
      <c r="M50" s="105">
        <f t="shared" si="5"/>
        <v>0.80411764705882371</v>
      </c>
    </row>
    <row r="51" spans="1:13" s="22" customFormat="1" ht="24.95" customHeight="1">
      <c r="A51" s="19">
        <v>46</v>
      </c>
      <c r="B51" s="25" t="s">
        <v>293</v>
      </c>
      <c r="C51" s="86">
        <v>10</v>
      </c>
      <c r="D51" s="105">
        <f t="shared" si="0"/>
        <v>0.58823529411764708</v>
      </c>
      <c r="E51" s="86">
        <v>10</v>
      </c>
      <c r="F51" s="105">
        <f t="shared" si="1"/>
        <v>0.58823529411764708</v>
      </c>
      <c r="G51" s="86">
        <v>11</v>
      </c>
      <c r="H51" s="105">
        <f t="shared" si="2"/>
        <v>0.55000000000000004</v>
      </c>
      <c r="I51" s="86">
        <v>10</v>
      </c>
      <c r="J51" s="105">
        <f t="shared" si="3"/>
        <v>0.55555555555555558</v>
      </c>
      <c r="K51" s="86">
        <v>10</v>
      </c>
      <c r="L51" s="105">
        <f t="shared" si="4"/>
        <v>0.66666666666666663</v>
      </c>
      <c r="M51" s="105">
        <f t="shared" si="5"/>
        <v>0.58973856209150322</v>
      </c>
    </row>
    <row r="52" spans="1:13" s="22" customFormat="1" ht="24.95" customHeight="1">
      <c r="A52" s="19">
        <v>47</v>
      </c>
      <c r="B52" s="25" t="s">
        <v>294</v>
      </c>
      <c r="C52" s="86">
        <v>7</v>
      </c>
      <c r="D52" s="105">
        <f t="shared" si="0"/>
        <v>0.41176470588235292</v>
      </c>
      <c r="E52" s="86">
        <v>8</v>
      </c>
      <c r="F52" s="105">
        <f t="shared" si="1"/>
        <v>0.47058823529411764</v>
      </c>
      <c r="G52" s="86">
        <v>10</v>
      </c>
      <c r="H52" s="105">
        <f t="shared" si="2"/>
        <v>0.5</v>
      </c>
      <c r="I52" s="86">
        <v>9</v>
      </c>
      <c r="J52" s="105">
        <f t="shared" si="3"/>
        <v>0.5</v>
      </c>
      <c r="K52" s="86">
        <v>9</v>
      </c>
      <c r="L52" s="105">
        <f t="shared" si="4"/>
        <v>0.6</v>
      </c>
      <c r="M52" s="105">
        <f t="shared" si="5"/>
        <v>0.49647058823529411</v>
      </c>
    </row>
    <row r="53" spans="1:13" s="22" customFormat="1" ht="24.95" customHeight="1">
      <c r="A53" s="19">
        <v>48</v>
      </c>
      <c r="B53" s="25" t="s">
        <v>295</v>
      </c>
      <c r="C53" s="86">
        <v>13</v>
      </c>
      <c r="D53" s="105">
        <f t="shared" si="0"/>
        <v>0.76470588235294112</v>
      </c>
      <c r="E53" s="86">
        <v>9</v>
      </c>
      <c r="F53" s="105">
        <f t="shared" si="1"/>
        <v>0.52941176470588236</v>
      </c>
      <c r="G53" s="86">
        <v>9</v>
      </c>
      <c r="H53" s="105">
        <f t="shared" si="2"/>
        <v>0.45</v>
      </c>
      <c r="I53" s="86">
        <v>9</v>
      </c>
      <c r="J53" s="105">
        <f t="shared" si="3"/>
        <v>0.5</v>
      </c>
      <c r="K53" s="86">
        <v>9</v>
      </c>
      <c r="L53" s="105">
        <f t="shared" si="4"/>
        <v>0.6</v>
      </c>
      <c r="M53" s="105">
        <f t="shared" si="5"/>
        <v>0.56882352941176473</v>
      </c>
    </row>
    <row r="54" spans="1:13" s="22" customFormat="1" ht="24.95" customHeight="1">
      <c r="A54" s="19">
        <v>49</v>
      </c>
      <c r="B54" s="25" t="s">
        <v>230</v>
      </c>
      <c r="C54" s="86">
        <v>1</v>
      </c>
      <c r="D54" s="105">
        <f t="shared" si="0"/>
        <v>5.8823529411764705E-2</v>
      </c>
      <c r="E54" s="86">
        <v>0</v>
      </c>
      <c r="F54" s="105">
        <f t="shared" si="1"/>
        <v>0</v>
      </c>
      <c r="G54" s="86">
        <v>0</v>
      </c>
      <c r="H54" s="105">
        <f t="shared" si="2"/>
        <v>0</v>
      </c>
      <c r="I54" s="86">
        <v>1</v>
      </c>
      <c r="J54" s="105">
        <f t="shared" si="3"/>
        <v>5.5555555555555552E-2</v>
      </c>
      <c r="K54" s="86">
        <v>7</v>
      </c>
      <c r="L54" s="105">
        <f t="shared" si="4"/>
        <v>0.46666666666666667</v>
      </c>
      <c r="M54" s="105">
        <f t="shared" si="5"/>
        <v>0.11620915032679739</v>
      </c>
    </row>
    <row r="55" spans="1:13" s="22" customFormat="1" ht="24.95" customHeight="1">
      <c r="A55" s="19">
        <v>50</v>
      </c>
      <c r="B55" s="25" t="s">
        <v>296</v>
      </c>
      <c r="C55" s="86">
        <v>12</v>
      </c>
      <c r="D55" s="105">
        <f t="shared" si="0"/>
        <v>0.70588235294117652</v>
      </c>
      <c r="E55" s="86">
        <v>13</v>
      </c>
      <c r="F55" s="105">
        <f t="shared" si="1"/>
        <v>0.76470588235294112</v>
      </c>
      <c r="G55" s="86">
        <v>14</v>
      </c>
      <c r="H55" s="105">
        <f t="shared" si="2"/>
        <v>0.7</v>
      </c>
      <c r="I55" s="86">
        <v>12</v>
      </c>
      <c r="J55" s="105">
        <f t="shared" si="3"/>
        <v>0.66666666666666663</v>
      </c>
      <c r="K55" s="86">
        <v>12</v>
      </c>
      <c r="L55" s="105">
        <f t="shared" si="4"/>
        <v>0.8</v>
      </c>
      <c r="M55" s="105">
        <f t="shared" si="5"/>
        <v>0.72745098039215694</v>
      </c>
    </row>
    <row r="56" spans="1:13" s="22" customFormat="1" ht="24.95" customHeight="1">
      <c r="A56" s="19">
        <v>51</v>
      </c>
      <c r="B56" s="25" t="s">
        <v>297</v>
      </c>
      <c r="C56" s="86">
        <v>1</v>
      </c>
      <c r="D56" s="105">
        <f t="shared" si="0"/>
        <v>5.8823529411764705E-2</v>
      </c>
      <c r="E56" s="86">
        <v>0</v>
      </c>
      <c r="F56" s="105">
        <f t="shared" si="1"/>
        <v>0</v>
      </c>
      <c r="G56" s="86">
        <v>1</v>
      </c>
      <c r="H56" s="105">
        <f t="shared" si="2"/>
        <v>0.05</v>
      </c>
      <c r="I56" s="86">
        <v>0</v>
      </c>
      <c r="J56" s="105">
        <f t="shared" si="3"/>
        <v>0</v>
      </c>
      <c r="K56" s="86">
        <v>6</v>
      </c>
      <c r="L56" s="105">
        <f t="shared" si="4"/>
        <v>0.4</v>
      </c>
      <c r="M56" s="105">
        <f t="shared" si="5"/>
        <v>0.10176470588235294</v>
      </c>
    </row>
    <row r="57" spans="1:13" s="22" customFormat="1" ht="24.95" customHeight="1">
      <c r="A57" s="19">
        <v>52</v>
      </c>
      <c r="B57" s="25" t="s">
        <v>264</v>
      </c>
      <c r="C57" s="86">
        <v>9</v>
      </c>
      <c r="D57" s="105">
        <f t="shared" si="0"/>
        <v>0.52941176470588236</v>
      </c>
      <c r="E57" s="86">
        <v>11</v>
      </c>
      <c r="F57" s="105">
        <f t="shared" si="1"/>
        <v>0.6470588235294118</v>
      </c>
      <c r="G57" s="86">
        <v>11</v>
      </c>
      <c r="H57" s="105">
        <f t="shared" si="2"/>
        <v>0.55000000000000004</v>
      </c>
      <c r="I57" s="86">
        <v>9</v>
      </c>
      <c r="J57" s="105">
        <f t="shared" si="3"/>
        <v>0.5</v>
      </c>
      <c r="K57" s="86">
        <v>8</v>
      </c>
      <c r="L57" s="105">
        <f t="shared" si="4"/>
        <v>0.53333333333333333</v>
      </c>
      <c r="M57" s="105">
        <f t="shared" si="5"/>
        <v>0.55196078431372553</v>
      </c>
    </row>
    <row r="58" spans="1:13" s="22" customFormat="1" ht="24.95" customHeight="1">
      <c r="A58" s="19">
        <v>53</v>
      </c>
      <c r="B58" s="25" t="s">
        <v>265</v>
      </c>
      <c r="C58" s="86">
        <v>9</v>
      </c>
      <c r="D58" s="105">
        <f t="shared" si="0"/>
        <v>0.52941176470588236</v>
      </c>
      <c r="E58" s="86">
        <v>8</v>
      </c>
      <c r="F58" s="105">
        <f t="shared" si="1"/>
        <v>0.47058823529411764</v>
      </c>
      <c r="G58" s="86">
        <v>12</v>
      </c>
      <c r="H58" s="105">
        <f t="shared" si="2"/>
        <v>0.6</v>
      </c>
      <c r="I58" s="86">
        <v>8</v>
      </c>
      <c r="J58" s="105">
        <f t="shared" si="3"/>
        <v>0.44444444444444442</v>
      </c>
      <c r="K58" s="86">
        <v>12</v>
      </c>
      <c r="L58" s="105">
        <f t="shared" si="4"/>
        <v>0.8</v>
      </c>
      <c r="M58" s="105">
        <f t="shared" si="5"/>
        <v>0.56888888888888878</v>
      </c>
    </row>
    <row r="59" spans="1:13" s="22" customFormat="1" ht="24.95" customHeight="1">
      <c r="A59" s="19">
        <v>54</v>
      </c>
      <c r="B59" s="25" t="s">
        <v>266</v>
      </c>
      <c r="C59" s="86">
        <v>0</v>
      </c>
      <c r="D59" s="105">
        <f t="shared" si="0"/>
        <v>0</v>
      </c>
      <c r="E59" s="86">
        <v>0</v>
      </c>
      <c r="F59" s="105">
        <f t="shared" si="1"/>
        <v>0</v>
      </c>
      <c r="G59" s="86">
        <v>0</v>
      </c>
      <c r="H59" s="105">
        <f t="shared" si="2"/>
        <v>0</v>
      </c>
      <c r="I59" s="86">
        <v>1</v>
      </c>
      <c r="J59" s="105">
        <f t="shared" si="3"/>
        <v>5.5555555555555552E-2</v>
      </c>
      <c r="K59" s="86">
        <v>7</v>
      </c>
      <c r="L59" s="105">
        <f t="shared" si="4"/>
        <v>0.46666666666666667</v>
      </c>
      <c r="M59" s="105">
        <f t="shared" si="5"/>
        <v>0.10444444444444445</v>
      </c>
    </row>
    <row r="60" spans="1:13" s="22" customFormat="1" ht="24.95" customHeight="1">
      <c r="A60" s="19">
        <v>55</v>
      </c>
      <c r="B60" s="25" t="s">
        <v>267</v>
      </c>
      <c r="C60" s="86">
        <v>10</v>
      </c>
      <c r="D60" s="105">
        <f t="shared" si="0"/>
        <v>0.58823529411764708</v>
      </c>
      <c r="E60" s="86">
        <v>10</v>
      </c>
      <c r="F60" s="105">
        <f t="shared" si="1"/>
        <v>0.58823529411764708</v>
      </c>
      <c r="G60" s="86">
        <v>12</v>
      </c>
      <c r="H60" s="105">
        <f t="shared" si="2"/>
        <v>0.6</v>
      </c>
      <c r="I60" s="86">
        <v>7</v>
      </c>
      <c r="J60" s="105">
        <f t="shared" si="3"/>
        <v>0.3888888888888889</v>
      </c>
      <c r="K60" s="86">
        <v>10</v>
      </c>
      <c r="L60" s="105">
        <f t="shared" si="4"/>
        <v>0.66666666666666663</v>
      </c>
      <c r="M60" s="105">
        <f t="shared" si="5"/>
        <v>0.5664052287581699</v>
      </c>
    </row>
    <row r="61" spans="1:13" s="22" customFormat="1" ht="24.95" customHeight="1">
      <c r="A61" s="19">
        <v>56</v>
      </c>
      <c r="B61" s="25" t="s">
        <v>268</v>
      </c>
      <c r="C61" s="86">
        <v>9</v>
      </c>
      <c r="D61" s="105">
        <f t="shared" si="0"/>
        <v>0.52941176470588236</v>
      </c>
      <c r="E61" s="86">
        <v>9</v>
      </c>
      <c r="F61" s="105">
        <f t="shared" si="1"/>
        <v>0.52941176470588236</v>
      </c>
      <c r="G61" s="86">
        <v>10</v>
      </c>
      <c r="H61" s="105">
        <f t="shared" si="2"/>
        <v>0.5</v>
      </c>
      <c r="I61" s="86">
        <v>2</v>
      </c>
      <c r="J61" s="105">
        <f t="shared" si="3"/>
        <v>0.1111111111111111</v>
      </c>
      <c r="K61" s="86">
        <v>3</v>
      </c>
      <c r="L61" s="105">
        <f t="shared" si="4"/>
        <v>0.2</v>
      </c>
      <c r="M61" s="105">
        <f t="shared" si="5"/>
        <v>0.37398692810457518</v>
      </c>
    </row>
    <row r="62" spans="1:13" s="22" customFormat="1" ht="24.95" customHeight="1">
      <c r="A62" s="19">
        <v>57</v>
      </c>
      <c r="B62" s="25" t="s">
        <v>298</v>
      </c>
      <c r="C62" s="86">
        <v>7</v>
      </c>
      <c r="D62" s="105">
        <f t="shared" si="0"/>
        <v>0.41176470588235292</v>
      </c>
      <c r="E62" s="86">
        <v>8</v>
      </c>
      <c r="F62" s="105">
        <f t="shared" si="1"/>
        <v>0.47058823529411764</v>
      </c>
      <c r="G62" s="86">
        <v>10</v>
      </c>
      <c r="H62" s="105">
        <f t="shared" si="2"/>
        <v>0.5</v>
      </c>
      <c r="I62" s="86">
        <v>8</v>
      </c>
      <c r="J62" s="105">
        <f t="shared" si="3"/>
        <v>0.44444444444444442</v>
      </c>
      <c r="K62" s="86">
        <v>10</v>
      </c>
      <c r="L62" s="105">
        <f t="shared" si="4"/>
        <v>0.66666666666666663</v>
      </c>
      <c r="M62" s="105">
        <f t="shared" si="5"/>
        <v>0.49869281045751634</v>
      </c>
    </row>
    <row r="63" spans="1:13" s="22" customFormat="1" ht="24.95" customHeight="1">
      <c r="A63" s="19">
        <v>58</v>
      </c>
      <c r="B63" s="25" t="s">
        <v>269</v>
      </c>
      <c r="C63" s="86">
        <v>11</v>
      </c>
      <c r="D63" s="105">
        <f t="shared" si="0"/>
        <v>0.6470588235294118</v>
      </c>
      <c r="E63" s="86">
        <v>10</v>
      </c>
      <c r="F63" s="105">
        <f t="shared" si="1"/>
        <v>0.58823529411764708</v>
      </c>
      <c r="G63" s="86">
        <v>14</v>
      </c>
      <c r="H63" s="105">
        <f t="shared" si="2"/>
        <v>0.7</v>
      </c>
      <c r="I63" s="86">
        <v>9</v>
      </c>
      <c r="J63" s="105">
        <f t="shared" si="3"/>
        <v>0.5</v>
      </c>
      <c r="K63" s="86">
        <v>10</v>
      </c>
      <c r="L63" s="105">
        <f t="shared" si="4"/>
        <v>0.66666666666666663</v>
      </c>
      <c r="M63" s="105">
        <f t="shared" si="5"/>
        <v>0.62039215686274507</v>
      </c>
    </row>
    <row r="64" spans="1:13" s="22" customFormat="1" ht="24.95" customHeight="1">
      <c r="A64" s="19">
        <v>59</v>
      </c>
      <c r="B64" s="25" t="s">
        <v>270</v>
      </c>
      <c r="C64" s="86">
        <v>11</v>
      </c>
      <c r="D64" s="105">
        <f t="shared" si="0"/>
        <v>0.6470588235294118</v>
      </c>
      <c r="E64" s="86">
        <v>11</v>
      </c>
      <c r="F64" s="105">
        <f t="shared" si="1"/>
        <v>0.6470588235294118</v>
      </c>
      <c r="G64" s="86">
        <v>11</v>
      </c>
      <c r="H64" s="105">
        <f t="shared" si="2"/>
        <v>0.55000000000000004</v>
      </c>
      <c r="I64" s="86">
        <v>11</v>
      </c>
      <c r="J64" s="105">
        <f t="shared" si="3"/>
        <v>0.61111111111111116</v>
      </c>
      <c r="K64" s="86">
        <v>11</v>
      </c>
      <c r="L64" s="105">
        <f t="shared" si="4"/>
        <v>0.73333333333333328</v>
      </c>
      <c r="M64" s="105">
        <f t="shared" si="5"/>
        <v>0.63771241830065362</v>
      </c>
    </row>
    <row r="65" spans="1:13" s="22" customFormat="1" ht="24.95" customHeight="1">
      <c r="A65" s="19">
        <v>60</v>
      </c>
      <c r="B65" s="25" t="s">
        <v>299</v>
      </c>
      <c r="C65" s="86">
        <v>7</v>
      </c>
      <c r="D65" s="105">
        <f t="shared" si="0"/>
        <v>0.41176470588235292</v>
      </c>
      <c r="E65" s="86">
        <v>8</v>
      </c>
      <c r="F65" s="105">
        <f t="shared" si="1"/>
        <v>0.47058823529411764</v>
      </c>
      <c r="G65" s="86">
        <v>10</v>
      </c>
      <c r="H65" s="105">
        <f t="shared" si="2"/>
        <v>0.5</v>
      </c>
      <c r="I65" s="86">
        <v>9</v>
      </c>
      <c r="J65" s="105">
        <f t="shared" si="3"/>
        <v>0.5</v>
      </c>
      <c r="K65" s="86">
        <v>10</v>
      </c>
      <c r="L65" s="105">
        <f t="shared" si="4"/>
        <v>0.66666666666666663</v>
      </c>
      <c r="M65" s="105">
        <f t="shared" si="5"/>
        <v>0.50980392156862742</v>
      </c>
    </row>
    <row r="66" spans="1:13" s="22" customFormat="1" ht="24.95" customHeight="1">
      <c r="A66" s="19">
        <v>61</v>
      </c>
      <c r="B66" s="25" t="s">
        <v>300</v>
      </c>
      <c r="C66" s="86">
        <v>12</v>
      </c>
      <c r="D66" s="105">
        <f t="shared" si="0"/>
        <v>0.70588235294117652</v>
      </c>
      <c r="E66" s="86">
        <v>12</v>
      </c>
      <c r="F66" s="105">
        <f t="shared" si="1"/>
        <v>0.70588235294117652</v>
      </c>
      <c r="G66" s="86">
        <v>16</v>
      </c>
      <c r="H66" s="105">
        <f t="shared" si="2"/>
        <v>0.8</v>
      </c>
      <c r="I66" s="86">
        <v>13</v>
      </c>
      <c r="J66" s="105">
        <f t="shared" si="3"/>
        <v>0.72222222222222221</v>
      </c>
      <c r="K66" s="86">
        <v>11</v>
      </c>
      <c r="L66" s="105">
        <f t="shared" si="4"/>
        <v>0.73333333333333328</v>
      </c>
      <c r="M66" s="105">
        <f t="shared" si="5"/>
        <v>0.73346405228758171</v>
      </c>
    </row>
    <row r="67" spans="1:13" s="22" customFormat="1" ht="24.95" customHeight="1">
      <c r="A67" s="19">
        <v>62</v>
      </c>
      <c r="B67" s="25" t="s">
        <v>301</v>
      </c>
      <c r="C67" s="86">
        <v>16</v>
      </c>
      <c r="D67" s="105">
        <f t="shared" si="0"/>
        <v>0.94117647058823528</v>
      </c>
      <c r="E67" s="86">
        <v>16</v>
      </c>
      <c r="F67" s="105">
        <f t="shared" si="1"/>
        <v>0.94117647058823528</v>
      </c>
      <c r="G67" s="86">
        <v>20</v>
      </c>
      <c r="H67" s="105">
        <f t="shared" si="2"/>
        <v>1</v>
      </c>
      <c r="I67" s="86">
        <v>17</v>
      </c>
      <c r="J67" s="105">
        <f t="shared" si="3"/>
        <v>0.94444444444444442</v>
      </c>
      <c r="K67" s="86">
        <v>14</v>
      </c>
      <c r="L67" s="105">
        <f t="shared" si="4"/>
        <v>0.93333333333333335</v>
      </c>
      <c r="M67" s="105">
        <f t="shared" si="5"/>
        <v>0.95202614379084971</v>
      </c>
    </row>
    <row r="68" spans="1:13" s="22" customFormat="1" ht="24.95" customHeight="1">
      <c r="A68" s="19">
        <v>63</v>
      </c>
      <c r="B68" s="25" t="s">
        <v>271</v>
      </c>
      <c r="C68" s="86">
        <v>12</v>
      </c>
      <c r="D68" s="105">
        <f t="shared" si="0"/>
        <v>0.70588235294117652</v>
      </c>
      <c r="E68" s="86">
        <v>11</v>
      </c>
      <c r="F68" s="105">
        <f t="shared" si="1"/>
        <v>0.6470588235294118</v>
      </c>
      <c r="G68" s="86">
        <v>12</v>
      </c>
      <c r="H68" s="105">
        <f t="shared" si="2"/>
        <v>0.6</v>
      </c>
      <c r="I68" s="86">
        <v>11</v>
      </c>
      <c r="J68" s="105">
        <f t="shared" si="3"/>
        <v>0.61111111111111116</v>
      </c>
      <c r="K68" s="86">
        <v>11</v>
      </c>
      <c r="L68" s="105">
        <f t="shared" si="4"/>
        <v>0.73333333333333328</v>
      </c>
      <c r="M68" s="105">
        <f t="shared" si="5"/>
        <v>0.65947712418300664</v>
      </c>
    </row>
    <row r="69" spans="1:13" s="22" customFormat="1" ht="24.95" customHeight="1">
      <c r="A69" s="19">
        <v>64</v>
      </c>
      <c r="B69" s="20" t="s">
        <v>403</v>
      </c>
      <c r="C69" s="86">
        <v>12</v>
      </c>
      <c r="D69" s="105">
        <f t="shared" si="0"/>
        <v>0.70588235294117652</v>
      </c>
      <c r="E69" s="86">
        <v>12</v>
      </c>
      <c r="F69" s="105">
        <f t="shared" si="1"/>
        <v>0.70588235294117652</v>
      </c>
      <c r="G69" s="86">
        <v>16</v>
      </c>
      <c r="H69" s="105">
        <f t="shared" si="2"/>
        <v>0.8</v>
      </c>
      <c r="I69" s="86">
        <v>10</v>
      </c>
      <c r="J69" s="105">
        <f t="shared" si="3"/>
        <v>0.55555555555555558</v>
      </c>
      <c r="K69" s="86">
        <v>9</v>
      </c>
      <c r="L69" s="105">
        <f t="shared" si="4"/>
        <v>0.6</v>
      </c>
      <c r="M69" s="105">
        <f t="shared" si="5"/>
        <v>0.67346405228758166</v>
      </c>
    </row>
    <row r="70" spans="1:13" s="22" customFormat="1" ht="24.95" customHeight="1">
      <c r="A70" s="19">
        <v>65</v>
      </c>
      <c r="B70" s="25" t="s">
        <v>405</v>
      </c>
      <c r="C70" s="86">
        <v>11</v>
      </c>
      <c r="D70" s="105">
        <f t="shared" si="0"/>
        <v>0.6470588235294118</v>
      </c>
      <c r="E70" s="86">
        <v>11</v>
      </c>
      <c r="F70" s="105">
        <f t="shared" si="1"/>
        <v>0.6470588235294118</v>
      </c>
      <c r="G70" s="86">
        <v>13</v>
      </c>
      <c r="H70" s="105">
        <f t="shared" si="2"/>
        <v>0.65</v>
      </c>
      <c r="I70" s="86">
        <v>10</v>
      </c>
      <c r="J70" s="105">
        <f t="shared" si="3"/>
        <v>0.55555555555555558</v>
      </c>
      <c r="K70" s="86">
        <v>10</v>
      </c>
      <c r="L70" s="105">
        <f t="shared" si="4"/>
        <v>0.66666666666666663</v>
      </c>
      <c r="M70" s="105">
        <f t="shared" si="5"/>
        <v>0.63326797385620914</v>
      </c>
    </row>
    <row r="71" spans="1:13" s="22" customFormat="1" ht="24.95" customHeight="1">
      <c r="A71" s="19">
        <v>66</v>
      </c>
      <c r="B71" s="25" t="s">
        <v>406</v>
      </c>
      <c r="C71" s="86">
        <v>8</v>
      </c>
      <c r="D71" s="105">
        <f t="shared" ref="D71:D83" si="6">C71/17</f>
        <v>0.47058823529411764</v>
      </c>
      <c r="E71" s="86">
        <v>9</v>
      </c>
      <c r="F71" s="105">
        <f t="shared" ref="F71:F83" si="7">E71/17</f>
        <v>0.52941176470588236</v>
      </c>
      <c r="G71" s="86">
        <v>11</v>
      </c>
      <c r="H71" s="105">
        <f t="shared" ref="H71:H83" si="8">G71/20</f>
        <v>0.55000000000000004</v>
      </c>
      <c r="I71" s="86">
        <v>5</v>
      </c>
      <c r="J71" s="105">
        <f t="shared" ref="J71:J83" si="9">I71/18</f>
        <v>0.27777777777777779</v>
      </c>
      <c r="K71" s="86">
        <v>7</v>
      </c>
      <c r="L71" s="105">
        <f t="shared" ref="L71:L83" si="10">K71/15</f>
        <v>0.46666666666666667</v>
      </c>
      <c r="M71" s="105">
        <f t="shared" ref="M71:M83" si="11">(D71+F71+H71+J71+L71)/5</f>
        <v>0.45888888888888896</v>
      </c>
    </row>
    <row r="72" spans="1:13" s="22" customFormat="1" ht="24.95" customHeight="1">
      <c r="A72" s="19">
        <v>67</v>
      </c>
      <c r="B72" s="20" t="s">
        <v>459</v>
      </c>
      <c r="C72" s="86">
        <v>11</v>
      </c>
      <c r="D72" s="105">
        <f t="shared" si="6"/>
        <v>0.6470588235294118</v>
      </c>
      <c r="E72" s="86">
        <v>10</v>
      </c>
      <c r="F72" s="105">
        <f t="shared" si="7"/>
        <v>0.58823529411764708</v>
      </c>
      <c r="G72" s="86">
        <v>11</v>
      </c>
      <c r="H72" s="105">
        <f t="shared" si="8"/>
        <v>0.55000000000000004</v>
      </c>
      <c r="I72" s="86">
        <v>10</v>
      </c>
      <c r="J72" s="105">
        <f t="shared" si="9"/>
        <v>0.55555555555555558</v>
      </c>
      <c r="K72" s="86">
        <v>10</v>
      </c>
      <c r="L72" s="105">
        <f t="shared" si="10"/>
        <v>0.66666666666666663</v>
      </c>
      <c r="M72" s="105">
        <f t="shared" si="11"/>
        <v>0.60150326797385623</v>
      </c>
    </row>
    <row r="73" spans="1:13" s="22" customFormat="1" ht="24.95" customHeight="1">
      <c r="A73" s="19">
        <v>68</v>
      </c>
      <c r="B73" s="20" t="s">
        <v>1060</v>
      </c>
      <c r="C73" s="86">
        <v>8</v>
      </c>
      <c r="D73" s="105">
        <f t="shared" si="6"/>
        <v>0.47058823529411764</v>
      </c>
      <c r="E73" s="86">
        <v>9</v>
      </c>
      <c r="F73" s="105">
        <f t="shared" si="7"/>
        <v>0.52941176470588236</v>
      </c>
      <c r="G73" s="86">
        <v>12</v>
      </c>
      <c r="H73" s="105">
        <f t="shared" si="8"/>
        <v>0.6</v>
      </c>
      <c r="I73" s="86">
        <v>6</v>
      </c>
      <c r="J73" s="105">
        <f t="shared" si="9"/>
        <v>0.33333333333333331</v>
      </c>
      <c r="K73" s="86">
        <v>10</v>
      </c>
      <c r="L73" s="105">
        <f t="shared" si="10"/>
        <v>0.66666666666666663</v>
      </c>
      <c r="M73" s="105">
        <f t="shared" si="11"/>
        <v>0.52</v>
      </c>
    </row>
    <row r="74" spans="1:13" s="22" customFormat="1" ht="24.95" customHeight="1">
      <c r="A74" s="19">
        <v>69</v>
      </c>
      <c r="B74" s="25" t="s">
        <v>289</v>
      </c>
      <c r="C74" s="86">
        <v>12</v>
      </c>
      <c r="D74" s="105">
        <f t="shared" si="6"/>
        <v>0.70588235294117652</v>
      </c>
      <c r="E74" s="86">
        <v>10</v>
      </c>
      <c r="F74" s="105">
        <f t="shared" si="7"/>
        <v>0.58823529411764708</v>
      </c>
      <c r="G74" s="86">
        <v>14</v>
      </c>
      <c r="H74" s="105">
        <f t="shared" si="8"/>
        <v>0.7</v>
      </c>
      <c r="I74" s="86">
        <v>12</v>
      </c>
      <c r="J74" s="105">
        <f t="shared" si="9"/>
        <v>0.66666666666666663</v>
      </c>
      <c r="K74" s="86">
        <v>10</v>
      </c>
      <c r="L74" s="105">
        <f t="shared" si="10"/>
        <v>0.66666666666666663</v>
      </c>
      <c r="M74" s="105">
        <f t="shared" si="11"/>
        <v>0.6654901960784313</v>
      </c>
    </row>
    <row r="75" spans="1:13" s="22" customFormat="1" ht="24.95" customHeight="1">
      <c r="A75" s="19">
        <v>70</v>
      </c>
      <c r="B75" s="25" t="s">
        <v>272</v>
      </c>
      <c r="C75" s="86">
        <v>10</v>
      </c>
      <c r="D75" s="105">
        <f t="shared" si="6"/>
        <v>0.58823529411764708</v>
      </c>
      <c r="E75" s="86">
        <v>8</v>
      </c>
      <c r="F75" s="105">
        <f t="shared" si="7"/>
        <v>0.47058823529411764</v>
      </c>
      <c r="G75" s="86">
        <v>12</v>
      </c>
      <c r="H75" s="105">
        <f t="shared" si="8"/>
        <v>0.6</v>
      </c>
      <c r="I75" s="86">
        <v>7</v>
      </c>
      <c r="J75" s="105">
        <f t="shared" si="9"/>
        <v>0.3888888888888889</v>
      </c>
      <c r="K75" s="86">
        <v>6</v>
      </c>
      <c r="L75" s="105">
        <f t="shared" si="10"/>
        <v>0.4</v>
      </c>
      <c r="M75" s="105">
        <f t="shared" si="11"/>
        <v>0.48954248366013065</v>
      </c>
    </row>
    <row r="76" spans="1:13" s="22" customFormat="1" ht="24.95" customHeight="1">
      <c r="A76" s="19">
        <v>71</v>
      </c>
      <c r="B76" s="25" t="s">
        <v>288</v>
      </c>
      <c r="C76" s="86">
        <v>11</v>
      </c>
      <c r="D76" s="105">
        <f t="shared" si="6"/>
        <v>0.6470588235294118</v>
      </c>
      <c r="E76" s="86">
        <v>10</v>
      </c>
      <c r="F76" s="105">
        <f t="shared" si="7"/>
        <v>0.58823529411764708</v>
      </c>
      <c r="G76" s="86">
        <v>11</v>
      </c>
      <c r="H76" s="105">
        <f t="shared" si="8"/>
        <v>0.55000000000000004</v>
      </c>
      <c r="I76" s="86">
        <v>8</v>
      </c>
      <c r="J76" s="105">
        <f t="shared" si="9"/>
        <v>0.44444444444444442</v>
      </c>
      <c r="K76" s="86">
        <v>13</v>
      </c>
      <c r="L76" s="105">
        <f t="shared" si="10"/>
        <v>0.8666666666666667</v>
      </c>
      <c r="M76" s="105">
        <f t="shared" si="11"/>
        <v>0.61928104575163401</v>
      </c>
    </row>
    <row r="77" spans="1:13" s="22" customFormat="1" ht="24.95" customHeight="1">
      <c r="A77" s="19">
        <v>72</v>
      </c>
      <c r="B77" s="25" t="s">
        <v>462</v>
      </c>
      <c r="C77" s="86">
        <v>12</v>
      </c>
      <c r="D77" s="105">
        <f t="shared" si="6"/>
        <v>0.70588235294117652</v>
      </c>
      <c r="E77" s="86">
        <v>12</v>
      </c>
      <c r="F77" s="105">
        <f t="shared" si="7"/>
        <v>0.70588235294117652</v>
      </c>
      <c r="G77" s="86">
        <v>13</v>
      </c>
      <c r="H77" s="105">
        <f t="shared" si="8"/>
        <v>0.65</v>
      </c>
      <c r="I77" s="86">
        <v>12</v>
      </c>
      <c r="J77" s="105">
        <f t="shared" si="9"/>
        <v>0.66666666666666663</v>
      </c>
      <c r="K77" s="86">
        <v>13</v>
      </c>
      <c r="L77" s="105">
        <f t="shared" si="10"/>
        <v>0.8666666666666667</v>
      </c>
      <c r="M77" s="105">
        <f t="shared" si="11"/>
        <v>0.71901960784313723</v>
      </c>
    </row>
    <row r="78" spans="1:13" ht="24.95" customHeight="1">
      <c r="A78" s="19">
        <v>73</v>
      </c>
      <c r="B78" s="25" t="s">
        <v>1027</v>
      </c>
      <c r="C78" s="3">
        <v>6</v>
      </c>
      <c r="D78" s="105">
        <f t="shared" si="6"/>
        <v>0.35294117647058826</v>
      </c>
      <c r="E78" s="3">
        <v>6</v>
      </c>
      <c r="F78" s="105">
        <f t="shared" si="7"/>
        <v>0.35294117647058826</v>
      </c>
      <c r="G78" s="3">
        <v>9</v>
      </c>
      <c r="H78" s="105">
        <f t="shared" si="8"/>
        <v>0.45</v>
      </c>
      <c r="I78" s="3">
        <v>5</v>
      </c>
      <c r="J78" s="105">
        <f t="shared" si="9"/>
        <v>0.27777777777777779</v>
      </c>
      <c r="K78" s="3">
        <v>5</v>
      </c>
      <c r="L78" s="105">
        <f t="shared" si="10"/>
        <v>0.33333333333333331</v>
      </c>
      <c r="M78" s="105">
        <f t="shared" si="11"/>
        <v>0.35339869281045755</v>
      </c>
    </row>
    <row r="79" spans="1:13" ht="24.95" customHeight="1">
      <c r="A79" s="19">
        <v>74</v>
      </c>
      <c r="B79" s="25" t="s">
        <v>754</v>
      </c>
      <c r="C79" s="3">
        <v>8</v>
      </c>
      <c r="D79" s="105">
        <f t="shared" si="6"/>
        <v>0.47058823529411764</v>
      </c>
      <c r="E79" s="3">
        <v>8</v>
      </c>
      <c r="F79" s="105">
        <f t="shared" si="7"/>
        <v>0.47058823529411764</v>
      </c>
      <c r="G79" s="3">
        <v>10</v>
      </c>
      <c r="H79" s="105">
        <f t="shared" si="8"/>
        <v>0.5</v>
      </c>
      <c r="I79" s="3">
        <v>9</v>
      </c>
      <c r="J79" s="105">
        <f t="shared" si="9"/>
        <v>0.5</v>
      </c>
      <c r="K79" s="3">
        <v>8</v>
      </c>
      <c r="L79" s="105">
        <f t="shared" si="10"/>
        <v>0.53333333333333333</v>
      </c>
      <c r="M79" s="105">
        <f t="shared" si="11"/>
        <v>0.49490196078431375</v>
      </c>
    </row>
    <row r="80" spans="1:13" ht="24.95" customHeight="1">
      <c r="A80" s="19">
        <v>75</v>
      </c>
      <c r="B80" s="80" t="s">
        <v>1068</v>
      </c>
      <c r="C80" s="3">
        <v>4</v>
      </c>
      <c r="D80" s="105">
        <f t="shared" si="6"/>
        <v>0.23529411764705882</v>
      </c>
      <c r="E80" s="3">
        <v>2</v>
      </c>
      <c r="F80" s="105">
        <f t="shared" si="7"/>
        <v>0.11764705882352941</v>
      </c>
      <c r="G80" s="3">
        <v>6</v>
      </c>
      <c r="H80" s="105">
        <f t="shared" si="8"/>
        <v>0.3</v>
      </c>
      <c r="I80" s="3">
        <v>2</v>
      </c>
      <c r="J80" s="105">
        <f t="shared" si="9"/>
        <v>0.1111111111111111</v>
      </c>
      <c r="K80" s="3">
        <v>6</v>
      </c>
      <c r="L80" s="105">
        <f t="shared" si="10"/>
        <v>0.4</v>
      </c>
      <c r="M80" s="105">
        <f t="shared" si="11"/>
        <v>0.23281045751633983</v>
      </c>
    </row>
    <row r="81" spans="1:13" ht="24.95" customHeight="1">
      <c r="A81" s="19">
        <v>76</v>
      </c>
      <c r="B81" s="25" t="s">
        <v>1021</v>
      </c>
      <c r="C81" s="3">
        <v>4</v>
      </c>
      <c r="D81" s="105">
        <f t="shared" si="6"/>
        <v>0.23529411764705882</v>
      </c>
      <c r="E81" s="3">
        <v>4</v>
      </c>
      <c r="F81" s="105">
        <f t="shared" si="7"/>
        <v>0.23529411764705882</v>
      </c>
      <c r="G81" s="3">
        <v>6</v>
      </c>
      <c r="H81" s="105">
        <f t="shared" si="8"/>
        <v>0.3</v>
      </c>
      <c r="I81" s="3">
        <v>8</v>
      </c>
      <c r="J81" s="105">
        <f t="shared" si="9"/>
        <v>0.44444444444444442</v>
      </c>
      <c r="K81" s="3">
        <v>9</v>
      </c>
      <c r="L81" s="105">
        <f t="shared" si="10"/>
        <v>0.6</v>
      </c>
      <c r="M81" s="105">
        <f t="shared" si="11"/>
        <v>0.36300653594771237</v>
      </c>
    </row>
    <row r="82" spans="1:13" ht="24.95" customHeight="1">
      <c r="A82" s="19">
        <v>77</v>
      </c>
      <c r="B82" s="25" t="s">
        <v>1022</v>
      </c>
      <c r="C82" s="3">
        <v>4</v>
      </c>
      <c r="D82" s="105">
        <f t="shared" si="6"/>
        <v>0.23529411764705882</v>
      </c>
      <c r="E82" s="3">
        <v>4</v>
      </c>
      <c r="F82" s="105">
        <f t="shared" si="7"/>
        <v>0.23529411764705882</v>
      </c>
      <c r="G82" s="3">
        <v>5</v>
      </c>
      <c r="H82" s="105">
        <f t="shared" si="8"/>
        <v>0.25</v>
      </c>
      <c r="I82" s="3">
        <v>2</v>
      </c>
      <c r="J82" s="105">
        <f t="shared" si="9"/>
        <v>0.1111111111111111</v>
      </c>
      <c r="K82" s="3">
        <v>5</v>
      </c>
      <c r="L82" s="105">
        <f t="shared" si="10"/>
        <v>0.33333333333333331</v>
      </c>
      <c r="M82" s="105">
        <f t="shared" si="11"/>
        <v>0.2330065359477124</v>
      </c>
    </row>
    <row r="83" spans="1:13" ht="24.95" customHeight="1">
      <c r="A83" s="19">
        <v>78</v>
      </c>
      <c r="B83" s="25" t="s">
        <v>1033</v>
      </c>
      <c r="C83" s="3">
        <v>6</v>
      </c>
      <c r="D83" s="105">
        <f t="shared" si="6"/>
        <v>0.35294117647058826</v>
      </c>
      <c r="E83" s="3">
        <v>7</v>
      </c>
      <c r="F83" s="105">
        <f t="shared" si="7"/>
        <v>0.41176470588235292</v>
      </c>
      <c r="G83" s="3">
        <v>6</v>
      </c>
      <c r="H83" s="105">
        <f t="shared" si="8"/>
        <v>0.3</v>
      </c>
      <c r="I83" s="3">
        <v>2</v>
      </c>
      <c r="J83" s="105">
        <f t="shared" si="9"/>
        <v>0.1111111111111111</v>
      </c>
      <c r="K83" s="3">
        <v>1</v>
      </c>
      <c r="L83" s="105">
        <f t="shared" si="10"/>
        <v>6.6666666666666666E-2</v>
      </c>
      <c r="M83" s="105">
        <f t="shared" si="11"/>
        <v>0.24849673202614381</v>
      </c>
    </row>
    <row r="84" spans="1:13" ht="24.95" customHeight="1">
      <c r="B84" s="9" t="s">
        <v>1070</v>
      </c>
    </row>
    <row r="87" spans="1:13" ht="24.95" customHeight="1">
      <c r="B87" s="9" t="s">
        <v>453</v>
      </c>
    </row>
  </sheetData>
  <mergeCells count="6">
    <mergeCell ref="K2:L2"/>
    <mergeCell ref="A1:L1"/>
    <mergeCell ref="C2:D2"/>
    <mergeCell ref="E2:F2"/>
    <mergeCell ref="G2:H2"/>
    <mergeCell ref="I2:J2"/>
  </mergeCells>
  <pageMargins left="0.7" right="0.45" top="0.25" bottom="0.25" header="0.3" footer="0.3"/>
  <pageSetup paperSize="9" scale="69" fitToHeight="2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41"/>
  <sheetViews>
    <sheetView topLeftCell="A34" workbookViewId="0">
      <selection activeCell="B41" sqref="B41"/>
    </sheetView>
  </sheetViews>
  <sheetFormatPr defaultRowHeight="24.95" customHeight="1"/>
  <cols>
    <col min="1" max="1" width="6.85546875" style="10" bestFit="1" customWidth="1"/>
    <col min="2" max="2" width="35.28515625" style="34" customWidth="1"/>
    <col min="3" max="3" width="9.140625" style="9"/>
    <col min="4" max="4" width="9.140625" style="64"/>
    <col min="5" max="5" width="10.85546875" style="9" customWidth="1"/>
    <col min="6" max="6" width="10.5703125" style="64" customWidth="1"/>
    <col min="7" max="7" width="13.28515625" style="9" customWidth="1"/>
    <col min="8" max="8" width="14.140625" style="64" customWidth="1"/>
    <col min="9" max="9" width="10.140625" style="9" customWidth="1"/>
    <col min="10" max="10" width="11" style="64" customWidth="1"/>
    <col min="11" max="11" width="9.140625" style="64"/>
    <col min="12" max="16384" width="9.140625" style="9"/>
  </cols>
  <sheetData>
    <row r="1" spans="1:11" ht="24.95" customHeight="1">
      <c r="A1" s="126" t="s">
        <v>772</v>
      </c>
      <c r="B1" s="127"/>
      <c r="C1" s="127"/>
      <c r="D1" s="127"/>
      <c r="E1" s="127"/>
      <c r="F1" s="127"/>
      <c r="G1" s="127"/>
      <c r="H1" s="127"/>
      <c r="I1" s="127"/>
      <c r="J1" s="128"/>
    </row>
    <row r="2" spans="1:11" customFormat="1" ht="21" customHeight="1">
      <c r="A2" s="70"/>
      <c r="B2" s="71" t="s">
        <v>407</v>
      </c>
      <c r="C2" s="112" t="s">
        <v>448</v>
      </c>
      <c r="D2" s="112"/>
      <c r="E2" s="112" t="s">
        <v>1061</v>
      </c>
      <c r="F2" s="112"/>
      <c r="G2" s="112" t="s">
        <v>1062</v>
      </c>
      <c r="H2" s="112"/>
      <c r="I2" s="112" t="s">
        <v>1063</v>
      </c>
      <c r="J2" s="112"/>
      <c r="K2" s="72"/>
    </row>
    <row r="3" spans="1:11" customFormat="1" ht="21">
      <c r="A3" s="63"/>
      <c r="B3" s="6" t="s">
        <v>1038</v>
      </c>
      <c r="C3" s="79" t="s">
        <v>1069</v>
      </c>
      <c r="D3" s="65" t="s">
        <v>1039</v>
      </c>
      <c r="E3" s="79" t="s">
        <v>1069</v>
      </c>
      <c r="F3" s="65" t="s">
        <v>1039</v>
      </c>
      <c r="G3" s="79" t="s">
        <v>1069</v>
      </c>
      <c r="H3" s="65" t="s">
        <v>1039</v>
      </c>
      <c r="I3" s="79" t="s">
        <v>1069</v>
      </c>
      <c r="J3" s="65" t="s">
        <v>1039</v>
      </c>
      <c r="K3" s="64"/>
    </row>
    <row r="4" spans="1:11" customFormat="1" ht="19.5" customHeight="1">
      <c r="A4" s="73"/>
      <c r="B4" s="74" t="s">
        <v>1040</v>
      </c>
      <c r="C4" s="75">
        <v>21</v>
      </c>
      <c r="D4" s="109"/>
      <c r="E4" s="75">
        <v>15</v>
      </c>
      <c r="F4" s="109"/>
      <c r="G4" s="75">
        <v>17</v>
      </c>
      <c r="H4" s="109"/>
      <c r="I4" s="75">
        <v>15</v>
      </c>
      <c r="J4" s="105"/>
      <c r="K4" s="52" t="s">
        <v>1041</v>
      </c>
    </row>
    <row r="5" spans="1:11" customFormat="1" ht="20.25" customHeight="1">
      <c r="A5" s="48" t="s">
        <v>480</v>
      </c>
      <c r="B5" s="49" t="s">
        <v>475</v>
      </c>
      <c r="C5" s="3"/>
      <c r="D5" s="103"/>
      <c r="E5" s="3"/>
      <c r="F5" s="103"/>
      <c r="G5" s="3"/>
      <c r="H5" s="103"/>
      <c r="I5" s="3"/>
      <c r="J5" s="103"/>
      <c r="K5" s="103"/>
    </row>
    <row r="6" spans="1:11" s="27" customFormat="1" ht="30" customHeight="1">
      <c r="A6" s="26">
        <v>1</v>
      </c>
      <c r="B6" s="29" t="s">
        <v>82</v>
      </c>
      <c r="C6" s="84">
        <v>13</v>
      </c>
      <c r="D6" s="52">
        <f>C6/21</f>
        <v>0.61904761904761907</v>
      </c>
      <c r="E6" s="84">
        <v>9</v>
      </c>
      <c r="F6" s="52">
        <f>E6/15</f>
        <v>0.6</v>
      </c>
      <c r="G6" s="84">
        <v>8</v>
      </c>
      <c r="H6" s="52">
        <f>G6/17</f>
        <v>0.47058823529411764</v>
      </c>
      <c r="I6" s="84">
        <v>8</v>
      </c>
      <c r="J6" s="52">
        <f>I6/15</f>
        <v>0.53333333333333333</v>
      </c>
      <c r="K6" s="52">
        <f>(D6+F6+H6+J6)/4</f>
        <v>0.55574229691876753</v>
      </c>
    </row>
    <row r="7" spans="1:11" s="27" customFormat="1" ht="30" customHeight="1">
      <c r="A7" s="26">
        <v>2</v>
      </c>
      <c r="B7" s="29" t="s">
        <v>83</v>
      </c>
      <c r="C7" s="84">
        <v>15</v>
      </c>
      <c r="D7" s="52">
        <f t="shared" ref="D7:D40" si="0">C7/21</f>
        <v>0.7142857142857143</v>
      </c>
      <c r="E7" s="84">
        <v>10</v>
      </c>
      <c r="F7" s="52">
        <f t="shared" ref="F7:F40" si="1">E7/15</f>
        <v>0.66666666666666663</v>
      </c>
      <c r="G7" s="84">
        <v>8</v>
      </c>
      <c r="H7" s="52">
        <f t="shared" ref="H7:H40" si="2">G7/17</f>
        <v>0.47058823529411764</v>
      </c>
      <c r="I7" s="84">
        <v>10</v>
      </c>
      <c r="J7" s="52">
        <f t="shared" ref="J7:J40" si="3">I7/15</f>
        <v>0.66666666666666663</v>
      </c>
      <c r="K7" s="52">
        <f t="shared" ref="K7:K40" si="4">(D7+F7+H7+J7)/4</f>
        <v>0.6295518207282913</v>
      </c>
    </row>
    <row r="8" spans="1:11" s="27" customFormat="1" ht="30" customHeight="1">
      <c r="A8" s="26">
        <v>3</v>
      </c>
      <c r="B8" s="29" t="s">
        <v>84</v>
      </c>
      <c r="C8" s="84">
        <v>15</v>
      </c>
      <c r="D8" s="52">
        <f t="shared" si="0"/>
        <v>0.7142857142857143</v>
      </c>
      <c r="E8" s="84">
        <v>10</v>
      </c>
      <c r="F8" s="52">
        <f t="shared" si="1"/>
        <v>0.66666666666666663</v>
      </c>
      <c r="G8" s="84">
        <v>9</v>
      </c>
      <c r="H8" s="52">
        <f t="shared" si="2"/>
        <v>0.52941176470588236</v>
      </c>
      <c r="I8" s="84">
        <v>9</v>
      </c>
      <c r="J8" s="52">
        <f t="shared" si="3"/>
        <v>0.6</v>
      </c>
      <c r="K8" s="52">
        <f t="shared" si="4"/>
        <v>0.62759103641456582</v>
      </c>
    </row>
    <row r="9" spans="1:11" s="27" customFormat="1" ht="30" customHeight="1">
      <c r="A9" s="26">
        <v>4</v>
      </c>
      <c r="B9" s="29" t="s">
        <v>85</v>
      </c>
      <c r="C9" s="84">
        <v>14</v>
      </c>
      <c r="D9" s="52">
        <f t="shared" si="0"/>
        <v>0.66666666666666663</v>
      </c>
      <c r="E9" s="84">
        <v>13</v>
      </c>
      <c r="F9" s="52">
        <f t="shared" si="1"/>
        <v>0.8666666666666667</v>
      </c>
      <c r="G9" s="84">
        <v>9</v>
      </c>
      <c r="H9" s="52">
        <f t="shared" si="2"/>
        <v>0.52941176470588236</v>
      </c>
      <c r="I9" s="84">
        <v>13</v>
      </c>
      <c r="J9" s="52">
        <f t="shared" si="3"/>
        <v>0.8666666666666667</v>
      </c>
      <c r="K9" s="52">
        <f t="shared" si="4"/>
        <v>0.73235294117647054</v>
      </c>
    </row>
    <row r="10" spans="1:11" s="27" customFormat="1" ht="30" customHeight="1">
      <c r="A10" s="26">
        <v>5</v>
      </c>
      <c r="B10" s="29" t="s">
        <v>86</v>
      </c>
      <c r="C10" s="84">
        <v>13</v>
      </c>
      <c r="D10" s="52">
        <f t="shared" si="0"/>
        <v>0.61904761904761907</v>
      </c>
      <c r="E10" s="84">
        <v>11</v>
      </c>
      <c r="F10" s="52">
        <f t="shared" si="1"/>
        <v>0.73333333333333328</v>
      </c>
      <c r="G10" s="84">
        <v>8</v>
      </c>
      <c r="H10" s="52">
        <f t="shared" si="2"/>
        <v>0.47058823529411764</v>
      </c>
      <c r="I10" s="84">
        <v>11</v>
      </c>
      <c r="J10" s="52">
        <f t="shared" si="3"/>
        <v>0.73333333333333328</v>
      </c>
      <c r="K10" s="52">
        <f t="shared" si="4"/>
        <v>0.6390756302521009</v>
      </c>
    </row>
    <row r="11" spans="1:11" s="27" customFormat="1" ht="30" customHeight="1">
      <c r="A11" s="26">
        <v>6</v>
      </c>
      <c r="B11" s="29" t="s">
        <v>87</v>
      </c>
      <c r="C11" s="84">
        <v>12</v>
      </c>
      <c r="D11" s="52">
        <f t="shared" si="0"/>
        <v>0.5714285714285714</v>
      </c>
      <c r="E11" s="84">
        <v>11</v>
      </c>
      <c r="F11" s="52">
        <f t="shared" si="1"/>
        <v>0.73333333333333328</v>
      </c>
      <c r="G11" s="84">
        <v>9</v>
      </c>
      <c r="H11" s="52">
        <f t="shared" si="2"/>
        <v>0.52941176470588236</v>
      </c>
      <c r="I11" s="84">
        <v>11</v>
      </c>
      <c r="J11" s="52">
        <f t="shared" si="3"/>
        <v>0.73333333333333328</v>
      </c>
      <c r="K11" s="52">
        <f t="shared" si="4"/>
        <v>0.64187675070028005</v>
      </c>
    </row>
    <row r="12" spans="1:11" s="27" customFormat="1" ht="30" customHeight="1">
      <c r="A12" s="26">
        <v>7</v>
      </c>
      <c r="B12" s="29" t="s">
        <v>88</v>
      </c>
      <c r="C12" s="84">
        <v>10</v>
      </c>
      <c r="D12" s="52">
        <f t="shared" si="0"/>
        <v>0.47619047619047616</v>
      </c>
      <c r="E12" s="84">
        <v>8</v>
      </c>
      <c r="F12" s="52">
        <f t="shared" si="1"/>
        <v>0.53333333333333333</v>
      </c>
      <c r="G12" s="84">
        <v>7</v>
      </c>
      <c r="H12" s="52">
        <f t="shared" si="2"/>
        <v>0.41176470588235292</v>
      </c>
      <c r="I12" s="84">
        <v>8</v>
      </c>
      <c r="J12" s="52">
        <f t="shared" si="3"/>
        <v>0.53333333333333333</v>
      </c>
      <c r="K12" s="52">
        <f t="shared" si="4"/>
        <v>0.48865546218487388</v>
      </c>
    </row>
    <row r="13" spans="1:11" s="27" customFormat="1" ht="30" customHeight="1">
      <c r="A13" s="26">
        <v>8</v>
      </c>
      <c r="B13" s="29" t="s">
        <v>89</v>
      </c>
      <c r="C13" s="84">
        <v>12</v>
      </c>
      <c r="D13" s="52">
        <f t="shared" si="0"/>
        <v>0.5714285714285714</v>
      </c>
      <c r="E13" s="84">
        <v>8</v>
      </c>
      <c r="F13" s="52">
        <f t="shared" si="1"/>
        <v>0.53333333333333333</v>
      </c>
      <c r="G13" s="84">
        <v>7</v>
      </c>
      <c r="H13" s="52">
        <f t="shared" si="2"/>
        <v>0.41176470588235292</v>
      </c>
      <c r="I13" s="84">
        <v>7</v>
      </c>
      <c r="J13" s="52">
        <f t="shared" si="3"/>
        <v>0.46666666666666667</v>
      </c>
      <c r="K13" s="52">
        <f t="shared" si="4"/>
        <v>0.49579831932773111</v>
      </c>
    </row>
    <row r="14" spans="1:11" s="27" customFormat="1" ht="30" customHeight="1">
      <c r="A14" s="26">
        <v>9</v>
      </c>
      <c r="B14" s="29" t="s">
        <v>90</v>
      </c>
      <c r="C14" s="84">
        <v>12</v>
      </c>
      <c r="D14" s="52">
        <f t="shared" si="0"/>
        <v>0.5714285714285714</v>
      </c>
      <c r="E14" s="84">
        <v>8</v>
      </c>
      <c r="F14" s="52">
        <f t="shared" si="1"/>
        <v>0.53333333333333333</v>
      </c>
      <c r="G14" s="84">
        <v>7</v>
      </c>
      <c r="H14" s="52">
        <f t="shared" si="2"/>
        <v>0.41176470588235292</v>
      </c>
      <c r="I14" s="84">
        <v>7</v>
      </c>
      <c r="J14" s="52">
        <f t="shared" si="3"/>
        <v>0.46666666666666667</v>
      </c>
      <c r="K14" s="52">
        <f t="shared" si="4"/>
        <v>0.49579831932773111</v>
      </c>
    </row>
    <row r="15" spans="1:11" s="27" customFormat="1" ht="30" customHeight="1">
      <c r="A15" s="26">
        <v>10</v>
      </c>
      <c r="B15" s="29" t="s">
        <v>91</v>
      </c>
      <c r="C15" s="84">
        <v>10</v>
      </c>
      <c r="D15" s="52">
        <f t="shared" si="0"/>
        <v>0.47619047619047616</v>
      </c>
      <c r="E15" s="84">
        <v>8</v>
      </c>
      <c r="F15" s="52">
        <f t="shared" si="1"/>
        <v>0.53333333333333333</v>
      </c>
      <c r="G15" s="84">
        <v>7</v>
      </c>
      <c r="H15" s="52">
        <f t="shared" si="2"/>
        <v>0.41176470588235292</v>
      </c>
      <c r="I15" s="84">
        <v>8</v>
      </c>
      <c r="J15" s="52">
        <f t="shared" si="3"/>
        <v>0.53333333333333333</v>
      </c>
      <c r="K15" s="52">
        <f t="shared" si="4"/>
        <v>0.48865546218487388</v>
      </c>
    </row>
    <row r="16" spans="1:11" s="27" customFormat="1" ht="30" customHeight="1">
      <c r="A16" s="26">
        <v>11</v>
      </c>
      <c r="B16" s="29" t="s">
        <v>92</v>
      </c>
      <c r="C16" s="84">
        <v>10</v>
      </c>
      <c r="D16" s="52">
        <f t="shared" si="0"/>
        <v>0.47619047619047616</v>
      </c>
      <c r="E16" s="84">
        <v>8</v>
      </c>
      <c r="F16" s="52">
        <f t="shared" si="1"/>
        <v>0.53333333333333333</v>
      </c>
      <c r="G16" s="84">
        <v>7</v>
      </c>
      <c r="H16" s="52">
        <f t="shared" si="2"/>
        <v>0.41176470588235292</v>
      </c>
      <c r="I16" s="84">
        <v>7</v>
      </c>
      <c r="J16" s="52">
        <f t="shared" si="3"/>
        <v>0.46666666666666667</v>
      </c>
      <c r="K16" s="52">
        <f t="shared" si="4"/>
        <v>0.47198879551820727</v>
      </c>
    </row>
    <row r="17" spans="1:11" s="27" customFormat="1" ht="30" customHeight="1">
      <c r="A17" s="26">
        <v>12</v>
      </c>
      <c r="B17" s="29" t="s">
        <v>93</v>
      </c>
      <c r="C17" s="84">
        <v>13</v>
      </c>
      <c r="D17" s="52">
        <f t="shared" si="0"/>
        <v>0.61904761904761907</v>
      </c>
      <c r="E17" s="84">
        <v>11</v>
      </c>
      <c r="F17" s="52">
        <f t="shared" si="1"/>
        <v>0.73333333333333328</v>
      </c>
      <c r="G17" s="84">
        <v>11</v>
      </c>
      <c r="H17" s="52">
        <f t="shared" si="2"/>
        <v>0.6470588235294118</v>
      </c>
      <c r="I17" s="84">
        <v>11</v>
      </c>
      <c r="J17" s="52">
        <f t="shared" si="3"/>
        <v>0.73333333333333328</v>
      </c>
      <c r="K17" s="52">
        <f t="shared" si="4"/>
        <v>0.68319327731092439</v>
      </c>
    </row>
    <row r="18" spans="1:11" s="27" customFormat="1" ht="30" customHeight="1">
      <c r="A18" s="26">
        <v>13</v>
      </c>
      <c r="B18" s="29" t="s">
        <v>94</v>
      </c>
      <c r="C18" s="84">
        <v>16</v>
      </c>
      <c r="D18" s="52">
        <f t="shared" si="0"/>
        <v>0.76190476190476186</v>
      </c>
      <c r="E18" s="84">
        <v>12</v>
      </c>
      <c r="F18" s="52">
        <f t="shared" si="1"/>
        <v>0.8</v>
      </c>
      <c r="G18" s="84">
        <v>11</v>
      </c>
      <c r="H18" s="52">
        <f t="shared" si="2"/>
        <v>0.6470588235294118</v>
      </c>
      <c r="I18" s="84">
        <v>12</v>
      </c>
      <c r="J18" s="52">
        <f t="shared" si="3"/>
        <v>0.8</v>
      </c>
      <c r="K18" s="52">
        <f t="shared" si="4"/>
        <v>0.75224089635854341</v>
      </c>
    </row>
    <row r="19" spans="1:11" s="27" customFormat="1" ht="30" customHeight="1">
      <c r="A19" s="26">
        <v>14</v>
      </c>
      <c r="B19" s="29" t="s">
        <v>95</v>
      </c>
      <c r="C19" s="84">
        <v>15</v>
      </c>
      <c r="D19" s="52">
        <f t="shared" si="0"/>
        <v>0.7142857142857143</v>
      </c>
      <c r="E19" s="84">
        <v>12</v>
      </c>
      <c r="F19" s="52">
        <f t="shared" si="1"/>
        <v>0.8</v>
      </c>
      <c r="G19" s="84">
        <v>12</v>
      </c>
      <c r="H19" s="52">
        <f t="shared" si="2"/>
        <v>0.70588235294117652</v>
      </c>
      <c r="I19" s="84">
        <v>12</v>
      </c>
      <c r="J19" s="52">
        <f t="shared" si="3"/>
        <v>0.8</v>
      </c>
      <c r="K19" s="52">
        <f t="shared" si="4"/>
        <v>0.75504201680672267</v>
      </c>
    </row>
    <row r="20" spans="1:11" s="27" customFormat="1" ht="30" customHeight="1">
      <c r="A20" s="26">
        <v>15</v>
      </c>
      <c r="B20" s="29" t="s">
        <v>96</v>
      </c>
      <c r="C20" s="84">
        <v>12</v>
      </c>
      <c r="D20" s="52">
        <f t="shared" si="0"/>
        <v>0.5714285714285714</v>
      </c>
      <c r="E20" s="84">
        <v>8</v>
      </c>
      <c r="F20" s="52">
        <f t="shared" si="1"/>
        <v>0.53333333333333333</v>
      </c>
      <c r="G20" s="84">
        <v>7</v>
      </c>
      <c r="H20" s="52">
        <f t="shared" si="2"/>
        <v>0.41176470588235292</v>
      </c>
      <c r="I20" s="84">
        <v>8</v>
      </c>
      <c r="J20" s="52">
        <f t="shared" si="3"/>
        <v>0.53333333333333333</v>
      </c>
      <c r="K20" s="52">
        <f t="shared" si="4"/>
        <v>0.51246498599439771</v>
      </c>
    </row>
    <row r="21" spans="1:11" s="27" customFormat="1" ht="30" customHeight="1">
      <c r="A21" s="26">
        <v>16</v>
      </c>
      <c r="B21" s="29" t="s">
        <v>97</v>
      </c>
      <c r="C21" s="84">
        <v>14</v>
      </c>
      <c r="D21" s="52">
        <f t="shared" si="0"/>
        <v>0.66666666666666663</v>
      </c>
      <c r="E21" s="84">
        <v>12</v>
      </c>
      <c r="F21" s="52">
        <f t="shared" si="1"/>
        <v>0.8</v>
      </c>
      <c r="G21" s="84">
        <v>13</v>
      </c>
      <c r="H21" s="52">
        <f t="shared" si="2"/>
        <v>0.76470588235294112</v>
      </c>
      <c r="I21" s="84">
        <v>12</v>
      </c>
      <c r="J21" s="52">
        <f t="shared" si="3"/>
        <v>0.8</v>
      </c>
      <c r="K21" s="52">
        <f t="shared" si="4"/>
        <v>0.75784313725490193</v>
      </c>
    </row>
    <row r="22" spans="1:11" s="27" customFormat="1" ht="30" customHeight="1">
      <c r="A22" s="26">
        <v>17</v>
      </c>
      <c r="B22" s="29" t="s">
        <v>98</v>
      </c>
      <c r="C22" s="84">
        <v>12</v>
      </c>
      <c r="D22" s="52">
        <f t="shared" si="0"/>
        <v>0.5714285714285714</v>
      </c>
      <c r="E22" s="84">
        <v>8</v>
      </c>
      <c r="F22" s="52">
        <f t="shared" si="1"/>
        <v>0.53333333333333333</v>
      </c>
      <c r="G22" s="84">
        <v>6</v>
      </c>
      <c r="H22" s="52">
        <f t="shared" si="2"/>
        <v>0.35294117647058826</v>
      </c>
      <c r="I22" s="84">
        <v>8</v>
      </c>
      <c r="J22" s="52">
        <f t="shared" si="3"/>
        <v>0.53333333333333333</v>
      </c>
      <c r="K22" s="52">
        <f t="shared" si="4"/>
        <v>0.49775910364145659</v>
      </c>
    </row>
    <row r="23" spans="1:11" s="27" customFormat="1" ht="30" customHeight="1">
      <c r="A23" s="26">
        <v>18</v>
      </c>
      <c r="B23" s="29" t="s">
        <v>99</v>
      </c>
      <c r="C23" s="84">
        <v>16</v>
      </c>
      <c r="D23" s="52">
        <f t="shared" si="0"/>
        <v>0.76190476190476186</v>
      </c>
      <c r="E23" s="84">
        <v>11</v>
      </c>
      <c r="F23" s="52">
        <f t="shared" si="1"/>
        <v>0.73333333333333328</v>
      </c>
      <c r="G23" s="84">
        <v>12</v>
      </c>
      <c r="H23" s="52">
        <f t="shared" si="2"/>
        <v>0.70588235294117652</v>
      </c>
      <c r="I23" s="84">
        <v>11</v>
      </c>
      <c r="J23" s="52">
        <f t="shared" si="3"/>
        <v>0.73333333333333328</v>
      </c>
      <c r="K23" s="52">
        <f t="shared" si="4"/>
        <v>0.73361344537815132</v>
      </c>
    </row>
    <row r="24" spans="1:11" s="27" customFormat="1" ht="30" customHeight="1">
      <c r="A24" s="26">
        <v>19</v>
      </c>
      <c r="B24" s="29" t="s">
        <v>100</v>
      </c>
      <c r="C24" s="84">
        <v>14</v>
      </c>
      <c r="D24" s="52">
        <f t="shared" si="0"/>
        <v>0.66666666666666663</v>
      </c>
      <c r="E24" s="84">
        <v>9</v>
      </c>
      <c r="F24" s="52">
        <f t="shared" si="1"/>
        <v>0.6</v>
      </c>
      <c r="G24" s="84">
        <v>10</v>
      </c>
      <c r="H24" s="52">
        <f t="shared" si="2"/>
        <v>0.58823529411764708</v>
      </c>
      <c r="I24" s="84">
        <v>8</v>
      </c>
      <c r="J24" s="52">
        <f t="shared" si="3"/>
        <v>0.53333333333333333</v>
      </c>
      <c r="K24" s="52">
        <f t="shared" si="4"/>
        <v>0.59705882352941175</v>
      </c>
    </row>
    <row r="25" spans="1:11" s="27" customFormat="1" ht="30" customHeight="1">
      <c r="A25" s="26">
        <v>20</v>
      </c>
      <c r="B25" s="29" t="s">
        <v>101</v>
      </c>
      <c r="C25" s="84">
        <v>12</v>
      </c>
      <c r="D25" s="52">
        <f t="shared" si="0"/>
        <v>0.5714285714285714</v>
      </c>
      <c r="E25" s="84">
        <v>9</v>
      </c>
      <c r="F25" s="52">
        <f t="shared" si="1"/>
        <v>0.6</v>
      </c>
      <c r="G25" s="84">
        <v>9</v>
      </c>
      <c r="H25" s="52">
        <f t="shared" si="2"/>
        <v>0.52941176470588236</v>
      </c>
      <c r="I25" s="84">
        <v>8</v>
      </c>
      <c r="J25" s="52">
        <f t="shared" si="3"/>
        <v>0.53333333333333333</v>
      </c>
      <c r="K25" s="52">
        <f t="shared" si="4"/>
        <v>0.55854341736694668</v>
      </c>
    </row>
    <row r="26" spans="1:11" s="27" customFormat="1" ht="30" customHeight="1">
      <c r="A26" s="26">
        <v>21</v>
      </c>
      <c r="B26" s="29" t="s">
        <v>102</v>
      </c>
      <c r="C26" s="84">
        <v>18</v>
      </c>
      <c r="D26" s="52">
        <f t="shared" si="0"/>
        <v>0.8571428571428571</v>
      </c>
      <c r="E26" s="84">
        <v>13</v>
      </c>
      <c r="F26" s="52">
        <f t="shared" si="1"/>
        <v>0.8666666666666667</v>
      </c>
      <c r="G26" s="84">
        <v>11</v>
      </c>
      <c r="H26" s="52">
        <f t="shared" si="2"/>
        <v>0.6470588235294118</v>
      </c>
      <c r="I26" s="84">
        <v>13</v>
      </c>
      <c r="J26" s="52">
        <f t="shared" si="3"/>
        <v>0.8666666666666667</v>
      </c>
      <c r="K26" s="52">
        <f t="shared" si="4"/>
        <v>0.80938375350140057</v>
      </c>
    </row>
    <row r="27" spans="1:11" s="27" customFormat="1" ht="30" customHeight="1">
      <c r="A27" s="26">
        <v>22</v>
      </c>
      <c r="B27" s="29" t="s">
        <v>103</v>
      </c>
      <c r="C27" s="84">
        <v>10</v>
      </c>
      <c r="D27" s="52">
        <f t="shared" si="0"/>
        <v>0.47619047619047616</v>
      </c>
      <c r="E27" s="84">
        <v>10</v>
      </c>
      <c r="F27" s="52">
        <f t="shared" si="1"/>
        <v>0.66666666666666663</v>
      </c>
      <c r="G27" s="84">
        <v>9</v>
      </c>
      <c r="H27" s="52">
        <f t="shared" si="2"/>
        <v>0.52941176470588236</v>
      </c>
      <c r="I27" s="84">
        <v>9</v>
      </c>
      <c r="J27" s="52">
        <f t="shared" si="3"/>
        <v>0.6</v>
      </c>
      <c r="K27" s="52">
        <f t="shared" si="4"/>
        <v>0.56806722689075628</v>
      </c>
    </row>
    <row r="28" spans="1:11" s="27" customFormat="1" ht="30" customHeight="1">
      <c r="A28" s="26">
        <v>23</v>
      </c>
      <c r="B28" s="78" t="s">
        <v>104</v>
      </c>
      <c r="C28" s="84">
        <v>0</v>
      </c>
      <c r="D28" s="52">
        <f t="shared" si="0"/>
        <v>0</v>
      </c>
      <c r="E28" s="84">
        <v>0</v>
      </c>
      <c r="F28" s="52">
        <f t="shared" si="1"/>
        <v>0</v>
      </c>
      <c r="G28" s="84">
        <v>1</v>
      </c>
      <c r="H28" s="52">
        <f t="shared" si="2"/>
        <v>5.8823529411764705E-2</v>
      </c>
      <c r="I28" s="84">
        <v>0</v>
      </c>
      <c r="J28" s="52">
        <f t="shared" si="3"/>
        <v>0</v>
      </c>
      <c r="K28" s="52">
        <f t="shared" si="4"/>
        <v>1.4705882352941176E-2</v>
      </c>
    </row>
    <row r="29" spans="1:11" s="27" customFormat="1" ht="30" customHeight="1">
      <c r="A29" s="26">
        <v>24</v>
      </c>
      <c r="B29" s="29" t="s">
        <v>105</v>
      </c>
      <c r="C29" s="84">
        <v>13</v>
      </c>
      <c r="D29" s="52">
        <f t="shared" si="0"/>
        <v>0.61904761904761907</v>
      </c>
      <c r="E29" s="84">
        <v>8</v>
      </c>
      <c r="F29" s="52">
        <f t="shared" si="1"/>
        <v>0.53333333333333333</v>
      </c>
      <c r="G29" s="84">
        <v>9</v>
      </c>
      <c r="H29" s="52">
        <f t="shared" si="2"/>
        <v>0.52941176470588236</v>
      </c>
      <c r="I29" s="84">
        <v>8</v>
      </c>
      <c r="J29" s="52">
        <f t="shared" si="3"/>
        <v>0.53333333333333333</v>
      </c>
      <c r="K29" s="52">
        <f t="shared" si="4"/>
        <v>0.55378151260504194</v>
      </c>
    </row>
    <row r="30" spans="1:11" s="27" customFormat="1" ht="30" customHeight="1">
      <c r="A30" s="26">
        <v>25</v>
      </c>
      <c r="B30" s="29" t="s">
        <v>106</v>
      </c>
      <c r="C30" s="84">
        <v>12</v>
      </c>
      <c r="D30" s="52">
        <f t="shared" si="0"/>
        <v>0.5714285714285714</v>
      </c>
      <c r="E30" s="84">
        <v>12</v>
      </c>
      <c r="F30" s="52">
        <f t="shared" si="1"/>
        <v>0.8</v>
      </c>
      <c r="G30" s="84">
        <v>9</v>
      </c>
      <c r="H30" s="52">
        <f t="shared" si="2"/>
        <v>0.52941176470588236</v>
      </c>
      <c r="I30" s="84">
        <v>12</v>
      </c>
      <c r="J30" s="52">
        <f t="shared" si="3"/>
        <v>0.8</v>
      </c>
      <c r="K30" s="52">
        <f t="shared" si="4"/>
        <v>0.67521008403361349</v>
      </c>
    </row>
    <row r="31" spans="1:11" s="27" customFormat="1" ht="30" customHeight="1">
      <c r="A31" s="26">
        <v>26</v>
      </c>
      <c r="B31" s="29" t="s">
        <v>107</v>
      </c>
      <c r="C31" s="84">
        <v>16</v>
      </c>
      <c r="D31" s="52">
        <f t="shared" si="0"/>
        <v>0.76190476190476186</v>
      </c>
      <c r="E31" s="84">
        <v>10</v>
      </c>
      <c r="F31" s="52">
        <f t="shared" si="1"/>
        <v>0.66666666666666663</v>
      </c>
      <c r="G31" s="84">
        <v>10</v>
      </c>
      <c r="H31" s="52">
        <f t="shared" si="2"/>
        <v>0.58823529411764708</v>
      </c>
      <c r="I31" s="84">
        <v>10</v>
      </c>
      <c r="J31" s="52">
        <f t="shared" si="3"/>
        <v>0.66666666666666663</v>
      </c>
      <c r="K31" s="52">
        <f t="shared" si="4"/>
        <v>0.67086834733893552</v>
      </c>
    </row>
    <row r="32" spans="1:11" s="27" customFormat="1" ht="30" customHeight="1">
      <c r="A32" s="26">
        <v>27</v>
      </c>
      <c r="B32" s="29" t="s">
        <v>114</v>
      </c>
      <c r="C32" s="84">
        <v>15</v>
      </c>
      <c r="D32" s="52">
        <f t="shared" si="0"/>
        <v>0.7142857142857143</v>
      </c>
      <c r="E32" s="84">
        <v>10</v>
      </c>
      <c r="F32" s="52">
        <f t="shared" si="1"/>
        <v>0.66666666666666663</v>
      </c>
      <c r="G32" s="84">
        <v>9</v>
      </c>
      <c r="H32" s="52">
        <f t="shared" si="2"/>
        <v>0.52941176470588236</v>
      </c>
      <c r="I32" s="84">
        <v>10</v>
      </c>
      <c r="J32" s="52">
        <f t="shared" si="3"/>
        <v>0.66666666666666663</v>
      </c>
      <c r="K32" s="52">
        <f t="shared" si="4"/>
        <v>0.64425770308123242</v>
      </c>
    </row>
    <row r="33" spans="1:11" s="27" customFormat="1" ht="30" customHeight="1">
      <c r="A33" s="26">
        <v>28</v>
      </c>
      <c r="B33" s="29" t="s">
        <v>108</v>
      </c>
      <c r="C33" s="84">
        <v>13</v>
      </c>
      <c r="D33" s="52">
        <f t="shared" si="0"/>
        <v>0.61904761904761907</v>
      </c>
      <c r="E33" s="84">
        <v>10</v>
      </c>
      <c r="F33" s="52">
        <f t="shared" si="1"/>
        <v>0.66666666666666663</v>
      </c>
      <c r="G33" s="84">
        <v>10</v>
      </c>
      <c r="H33" s="52">
        <f t="shared" si="2"/>
        <v>0.58823529411764708</v>
      </c>
      <c r="I33" s="84">
        <v>10</v>
      </c>
      <c r="J33" s="52">
        <f t="shared" si="3"/>
        <v>0.66666666666666663</v>
      </c>
      <c r="K33" s="52">
        <f t="shared" si="4"/>
        <v>0.63515406162464982</v>
      </c>
    </row>
    <row r="34" spans="1:11" s="27" customFormat="1" ht="30" customHeight="1">
      <c r="A34" s="26">
        <v>29</v>
      </c>
      <c r="B34" s="29" t="s">
        <v>109</v>
      </c>
      <c r="C34" s="84">
        <v>18</v>
      </c>
      <c r="D34" s="52">
        <f t="shared" si="0"/>
        <v>0.8571428571428571</v>
      </c>
      <c r="E34" s="84">
        <v>9</v>
      </c>
      <c r="F34" s="52">
        <f t="shared" si="1"/>
        <v>0.6</v>
      </c>
      <c r="G34" s="84">
        <v>13</v>
      </c>
      <c r="H34" s="52">
        <f t="shared" si="2"/>
        <v>0.76470588235294112</v>
      </c>
      <c r="I34" s="84">
        <v>9</v>
      </c>
      <c r="J34" s="52">
        <f t="shared" si="3"/>
        <v>0.6</v>
      </c>
      <c r="K34" s="52">
        <f t="shared" si="4"/>
        <v>0.70546218487394963</v>
      </c>
    </row>
    <row r="35" spans="1:11" s="27" customFormat="1" ht="30" customHeight="1">
      <c r="A35" s="26">
        <v>30</v>
      </c>
      <c r="B35" s="29" t="s">
        <v>110</v>
      </c>
      <c r="C35" s="84">
        <v>12</v>
      </c>
      <c r="D35" s="52">
        <f t="shared" si="0"/>
        <v>0.5714285714285714</v>
      </c>
      <c r="E35" s="84">
        <v>10</v>
      </c>
      <c r="F35" s="52">
        <f t="shared" si="1"/>
        <v>0.66666666666666663</v>
      </c>
      <c r="G35" s="84">
        <v>10</v>
      </c>
      <c r="H35" s="52">
        <f t="shared" si="2"/>
        <v>0.58823529411764708</v>
      </c>
      <c r="I35" s="84">
        <v>10</v>
      </c>
      <c r="J35" s="52">
        <f t="shared" si="3"/>
        <v>0.66666666666666663</v>
      </c>
      <c r="K35" s="52">
        <f t="shared" si="4"/>
        <v>0.62324929971988796</v>
      </c>
    </row>
    <row r="36" spans="1:11" s="27" customFormat="1" ht="30" customHeight="1">
      <c r="A36" s="26">
        <v>31</v>
      </c>
      <c r="B36" s="29" t="s">
        <v>111</v>
      </c>
      <c r="C36" s="84">
        <v>15</v>
      </c>
      <c r="D36" s="52">
        <f t="shared" si="0"/>
        <v>0.7142857142857143</v>
      </c>
      <c r="E36" s="84">
        <v>10</v>
      </c>
      <c r="F36" s="52">
        <f t="shared" si="1"/>
        <v>0.66666666666666663</v>
      </c>
      <c r="G36" s="84">
        <v>10</v>
      </c>
      <c r="H36" s="52">
        <f t="shared" si="2"/>
        <v>0.58823529411764708</v>
      </c>
      <c r="I36" s="84">
        <v>10</v>
      </c>
      <c r="J36" s="52">
        <f t="shared" si="3"/>
        <v>0.66666666666666663</v>
      </c>
      <c r="K36" s="52">
        <f t="shared" si="4"/>
        <v>0.65896358543417366</v>
      </c>
    </row>
    <row r="37" spans="1:11" s="27" customFormat="1" ht="30" customHeight="1">
      <c r="A37" s="26">
        <v>32</v>
      </c>
      <c r="B37" s="29" t="s">
        <v>112</v>
      </c>
      <c r="C37" s="84">
        <v>14</v>
      </c>
      <c r="D37" s="52">
        <f t="shared" si="0"/>
        <v>0.66666666666666663</v>
      </c>
      <c r="E37" s="84">
        <v>10</v>
      </c>
      <c r="F37" s="52">
        <f t="shared" si="1"/>
        <v>0.66666666666666663</v>
      </c>
      <c r="G37" s="84">
        <v>12</v>
      </c>
      <c r="H37" s="52">
        <f t="shared" si="2"/>
        <v>0.70588235294117652</v>
      </c>
      <c r="I37" s="84">
        <v>10</v>
      </c>
      <c r="J37" s="52">
        <f t="shared" si="3"/>
        <v>0.66666666666666663</v>
      </c>
      <c r="K37" s="52">
        <f t="shared" si="4"/>
        <v>0.67647058823529405</v>
      </c>
    </row>
    <row r="38" spans="1:11" s="27" customFormat="1" ht="30" customHeight="1">
      <c r="A38" s="26">
        <v>33</v>
      </c>
      <c r="B38" s="29" t="s">
        <v>113</v>
      </c>
      <c r="C38" s="84">
        <v>16</v>
      </c>
      <c r="D38" s="52">
        <f t="shared" si="0"/>
        <v>0.76190476190476186</v>
      </c>
      <c r="E38" s="84">
        <v>10</v>
      </c>
      <c r="F38" s="52">
        <f t="shared" si="1"/>
        <v>0.66666666666666663</v>
      </c>
      <c r="G38" s="84">
        <v>8</v>
      </c>
      <c r="H38" s="52">
        <f t="shared" si="2"/>
        <v>0.47058823529411764</v>
      </c>
      <c r="I38" s="84">
        <v>9</v>
      </c>
      <c r="J38" s="52">
        <f t="shared" si="3"/>
        <v>0.6</v>
      </c>
      <c r="K38" s="52">
        <f t="shared" si="4"/>
        <v>0.62478991596638656</v>
      </c>
    </row>
    <row r="39" spans="1:11" s="27" customFormat="1" ht="30" customHeight="1">
      <c r="A39" s="26">
        <v>34</v>
      </c>
      <c r="B39" s="29" t="s">
        <v>750</v>
      </c>
      <c r="C39" s="84">
        <v>6</v>
      </c>
      <c r="D39" s="52">
        <f t="shared" si="0"/>
        <v>0.2857142857142857</v>
      </c>
      <c r="E39" s="84">
        <v>10</v>
      </c>
      <c r="F39" s="52">
        <f t="shared" si="1"/>
        <v>0.66666666666666663</v>
      </c>
      <c r="G39" s="84">
        <v>8</v>
      </c>
      <c r="H39" s="52">
        <f t="shared" si="2"/>
        <v>0.47058823529411764</v>
      </c>
      <c r="I39" s="84">
        <v>9</v>
      </c>
      <c r="J39" s="52">
        <f t="shared" si="3"/>
        <v>0.6</v>
      </c>
      <c r="K39" s="52">
        <f t="shared" si="4"/>
        <v>0.50574229691876749</v>
      </c>
    </row>
    <row r="40" spans="1:11" s="27" customFormat="1" ht="30" customHeight="1">
      <c r="A40" s="26">
        <v>35</v>
      </c>
      <c r="B40" s="29" t="s">
        <v>1020</v>
      </c>
      <c r="C40" s="84">
        <v>6</v>
      </c>
      <c r="D40" s="52">
        <f t="shared" si="0"/>
        <v>0.2857142857142857</v>
      </c>
      <c r="E40" s="84">
        <v>10</v>
      </c>
      <c r="F40" s="52">
        <f t="shared" si="1"/>
        <v>0.66666666666666663</v>
      </c>
      <c r="G40" s="84">
        <v>7</v>
      </c>
      <c r="H40" s="52">
        <f t="shared" si="2"/>
        <v>0.41176470588235292</v>
      </c>
      <c r="I40" s="84">
        <v>9</v>
      </c>
      <c r="J40" s="52">
        <f t="shared" si="3"/>
        <v>0.6</v>
      </c>
      <c r="K40" s="52">
        <f t="shared" si="4"/>
        <v>0.49103641456582636</v>
      </c>
    </row>
    <row r="41" spans="1:11" ht="24.95" customHeight="1">
      <c r="B41" s="9" t="s">
        <v>1070</v>
      </c>
    </row>
  </sheetData>
  <mergeCells count="5">
    <mergeCell ref="A1:J1"/>
    <mergeCell ref="C2:D2"/>
    <mergeCell ref="E2:F2"/>
    <mergeCell ref="G2:H2"/>
    <mergeCell ref="I2:J2"/>
  </mergeCells>
  <pageMargins left="0.7" right="0.2" top="0.25" bottom="0.25" header="0.3" footer="0.3"/>
  <pageSetup paperSize="9" scale="67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32"/>
  <sheetViews>
    <sheetView workbookViewId="0">
      <selection activeCell="F36" sqref="F36"/>
    </sheetView>
  </sheetViews>
  <sheetFormatPr defaultRowHeight="24.95" customHeight="1"/>
  <cols>
    <col min="1" max="1" width="7.42578125" style="1" bestFit="1" customWidth="1"/>
    <col min="2" max="2" width="37.5703125" style="11" customWidth="1"/>
    <col min="4" max="4" width="9.140625" style="106"/>
    <col min="5" max="5" width="11.7109375" customWidth="1"/>
    <col min="6" max="6" width="10.5703125" style="106" customWidth="1"/>
    <col min="7" max="7" width="14" customWidth="1"/>
    <col min="8" max="8" width="13.42578125" style="106" customWidth="1"/>
    <col min="9" max="9" width="10.7109375" customWidth="1"/>
    <col min="10" max="10" width="10.140625" style="106" customWidth="1"/>
    <col min="11" max="11" width="9.140625" style="106"/>
  </cols>
  <sheetData>
    <row r="1" spans="1:11" ht="24.95" customHeight="1">
      <c r="A1" s="122" t="s">
        <v>773</v>
      </c>
      <c r="B1" s="122"/>
      <c r="C1" s="122"/>
      <c r="D1" s="122"/>
      <c r="E1" s="122"/>
      <c r="F1" s="122"/>
      <c r="G1" s="122"/>
      <c r="H1" s="122"/>
      <c r="I1" s="122"/>
      <c r="J1" s="122"/>
    </row>
    <row r="2" spans="1:11" ht="24.95" customHeight="1">
      <c r="A2" s="70"/>
      <c r="B2" s="71" t="s">
        <v>407</v>
      </c>
      <c r="C2" s="112" t="s">
        <v>448</v>
      </c>
      <c r="D2" s="112"/>
      <c r="E2" s="112" t="s">
        <v>1061</v>
      </c>
      <c r="F2" s="112"/>
      <c r="G2" s="112" t="s">
        <v>1062</v>
      </c>
      <c r="H2" s="112"/>
      <c r="I2" s="112" t="s">
        <v>1063</v>
      </c>
      <c r="J2" s="112"/>
      <c r="K2" s="72"/>
    </row>
    <row r="3" spans="1:11" ht="24.95" customHeight="1">
      <c r="A3" s="63"/>
      <c r="B3" s="6" t="s">
        <v>1038</v>
      </c>
      <c r="C3" s="79" t="s">
        <v>1069</v>
      </c>
      <c r="D3" s="65" t="s">
        <v>1039</v>
      </c>
      <c r="E3" s="79" t="s">
        <v>1069</v>
      </c>
      <c r="F3" s="65" t="s">
        <v>1039</v>
      </c>
      <c r="G3" s="79" t="s">
        <v>1069</v>
      </c>
      <c r="H3" s="65" t="s">
        <v>1039</v>
      </c>
      <c r="I3" s="79" t="s">
        <v>1069</v>
      </c>
      <c r="J3" s="65" t="s">
        <v>1039</v>
      </c>
      <c r="K3" s="64"/>
    </row>
    <row r="4" spans="1:11" ht="24.95" customHeight="1">
      <c r="A4" s="73"/>
      <c r="B4" s="74" t="s">
        <v>1040</v>
      </c>
      <c r="C4" s="75">
        <v>21</v>
      </c>
      <c r="D4" s="109"/>
      <c r="E4" s="75">
        <v>15</v>
      </c>
      <c r="F4" s="109"/>
      <c r="G4" s="75">
        <v>17</v>
      </c>
      <c r="H4" s="109"/>
      <c r="I4" s="75">
        <v>15</v>
      </c>
      <c r="J4" s="105"/>
      <c r="K4" s="52" t="s">
        <v>1041</v>
      </c>
    </row>
    <row r="5" spans="1:11" ht="20.25" customHeight="1">
      <c r="A5" s="48" t="s">
        <v>480</v>
      </c>
      <c r="B5" s="49" t="s">
        <v>475</v>
      </c>
      <c r="C5" s="3"/>
      <c r="D5" s="103"/>
      <c r="E5" s="3"/>
      <c r="F5" s="103"/>
      <c r="G5" s="3"/>
      <c r="H5" s="103"/>
      <c r="I5" s="3"/>
      <c r="J5" s="103"/>
      <c r="K5" s="103"/>
    </row>
    <row r="6" spans="1:11" s="22" customFormat="1" ht="24.95" customHeight="1">
      <c r="A6" s="19">
        <v>1</v>
      </c>
      <c r="B6" s="28" t="s">
        <v>115</v>
      </c>
      <c r="C6" s="86">
        <v>14</v>
      </c>
      <c r="D6" s="105">
        <f>C6/21</f>
        <v>0.66666666666666663</v>
      </c>
      <c r="E6" s="86">
        <v>11</v>
      </c>
      <c r="F6" s="105">
        <f>E6/15</f>
        <v>0.73333333333333328</v>
      </c>
      <c r="G6" s="86">
        <v>8</v>
      </c>
      <c r="H6" s="105">
        <f>G6/17</f>
        <v>0.47058823529411764</v>
      </c>
      <c r="I6" s="86">
        <v>10</v>
      </c>
      <c r="J6" s="105">
        <f>I6/15</f>
        <v>0.66666666666666663</v>
      </c>
      <c r="K6" s="105">
        <f>(D6+F6+H6+J6)/4</f>
        <v>0.63431372549019605</v>
      </c>
    </row>
    <row r="7" spans="1:11" s="22" customFormat="1" ht="24.95" customHeight="1">
      <c r="A7" s="19">
        <v>2</v>
      </c>
      <c r="B7" s="28" t="s">
        <v>28</v>
      </c>
      <c r="C7" s="86">
        <v>14</v>
      </c>
      <c r="D7" s="105">
        <f t="shared" ref="D7:D31" si="0">C7/21</f>
        <v>0.66666666666666663</v>
      </c>
      <c r="E7" s="86">
        <v>11</v>
      </c>
      <c r="F7" s="105">
        <f t="shared" ref="F7:F31" si="1">E7/15</f>
        <v>0.73333333333333328</v>
      </c>
      <c r="G7" s="86">
        <v>9</v>
      </c>
      <c r="H7" s="105">
        <f t="shared" ref="H7:H31" si="2">G7/17</f>
        <v>0.52941176470588236</v>
      </c>
      <c r="I7" s="86">
        <v>10</v>
      </c>
      <c r="J7" s="105">
        <f t="shared" ref="J7:J31" si="3">I7/15</f>
        <v>0.66666666666666663</v>
      </c>
      <c r="K7" s="105">
        <f t="shared" ref="K7:K31" si="4">(D7+F7+H7+J7)/4</f>
        <v>0.64901960784313717</v>
      </c>
    </row>
    <row r="8" spans="1:11" s="22" customFormat="1" ht="24.95" customHeight="1">
      <c r="A8" s="19">
        <v>3</v>
      </c>
      <c r="B8" s="28" t="s">
        <v>116</v>
      </c>
      <c r="C8" s="86">
        <v>7</v>
      </c>
      <c r="D8" s="105">
        <f t="shared" si="0"/>
        <v>0.33333333333333331</v>
      </c>
      <c r="E8" s="86">
        <v>8</v>
      </c>
      <c r="F8" s="105">
        <f t="shared" si="1"/>
        <v>0.53333333333333333</v>
      </c>
      <c r="G8" s="86">
        <v>7</v>
      </c>
      <c r="H8" s="105">
        <f t="shared" si="2"/>
        <v>0.41176470588235292</v>
      </c>
      <c r="I8" s="86">
        <v>7</v>
      </c>
      <c r="J8" s="105">
        <f t="shared" si="3"/>
        <v>0.46666666666666667</v>
      </c>
      <c r="K8" s="105">
        <f t="shared" si="4"/>
        <v>0.43627450980392157</v>
      </c>
    </row>
    <row r="9" spans="1:11" s="22" customFormat="1" ht="24.95" customHeight="1">
      <c r="A9" s="19">
        <v>4</v>
      </c>
      <c r="B9" s="28" t="s">
        <v>117</v>
      </c>
      <c r="C9" s="86">
        <v>13</v>
      </c>
      <c r="D9" s="105">
        <f t="shared" si="0"/>
        <v>0.61904761904761907</v>
      </c>
      <c r="E9" s="86">
        <v>10</v>
      </c>
      <c r="F9" s="105">
        <f t="shared" si="1"/>
        <v>0.66666666666666663</v>
      </c>
      <c r="G9" s="86">
        <v>9</v>
      </c>
      <c r="H9" s="105">
        <f t="shared" si="2"/>
        <v>0.52941176470588236</v>
      </c>
      <c r="I9" s="86">
        <v>9</v>
      </c>
      <c r="J9" s="105">
        <f t="shared" si="3"/>
        <v>0.6</v>
      </c>
      <c r="K9" s="105">
        <f t="shared" si="4"/>
        <v>0.60378151260504198</v>
      </c>
    </row>
    <row r="10" spans="1:11" s="22" customFormat="1" ht="24.95" customHeight="1">
      <c r="A10" s="19">
        <v>5</v>
      </c>
      <c r="B10" s="28" t="s">
        <v>118</v>
      </c>
      <c r="C10" s="86">
        <v>15</v>
      </c>
      <c r="D10" s="105">
        <f t="shared" si="0"/>
        <v>0.7142857142857143</v>
      </c>
      <c r="E10" s="86">
        <v>11</v>
      </c>
      <c r="F10" s="105">
        <f t="shared" si="1"/>
        <v>0.73333333333333328</v>
      </c>
      <c r="G10" s="86">
        <v>9</v>
      </c>
      <c r="H10" s="105">
        <f t="shared" si="2"/>
        <v>0.52941176470588236</v>
      </c>
      <c r="I10" s="86">
        <v>11</v>
      </c>
      <c r="J10" s="105">
        <f t="shared" si="3"/>
        <v>0.73333333333333328</v>
      </c>
      <c r="K10" s="105">
        <f t="shared" si="4"/>
        <v>0.67759103641456586</v>
      </c>
    </row>
    <row r="11" spans="1:11" s="22" customFormat="1" ht="24.95" customHeight="1">
      <c r="A11" s="19">
        <v>6</v>
      </c>
      <c r="B11" s="28" t="s">
        <v>119</v>
      </c>
      <c r="C11" s="86">
        <v>10</v>
      </c>
      <c r="D11" s="105">
        <f t="shared" si="0"/>
        <v>0.47619047619047616</v>
      </c>
      <c r="E11" s="86">
        <v>8</v>
      </c>
      <c r="F11" s="105">
        <f t="shared" si="1"/>
        <v>0.53333333333333333</v>
      </c>
      <c r="G11" s="86">
        <v>9</v>
      </c>
      <c r="H11" s="105">
        <f t="shared" si="2"/>
        <v>0.52941176470588236</v>
      </c>
      <c r="I11" s="86">
        <v>7</v>
      </c>
      <c r="J11" s="105">
        <f t="shared" si="3"/>
        <v>0.46666666666666667</v>
      </c>
      <c r="K11" s="105">
        <f t="shared" si="4"/>
        <v>0.50140056022408963</v>
      </c>
    </row>
    <row r="12" spans="1:11" s="22" customFormat="1" ht="24.95" customHeight="1">
      <c r="A12" s="19">
        <v>7</v>
      </c>
      <c r="B12" s="28" t="s">
        <v>120</v>
      </c>
      <c r="C12" s="86">
        <v>14</v>
      </c>
      <c r="D12" s="105">
        <f t="shared" si="0"/>
        <v>0.66666666666666663</v>
      </c>
      <c r="E12" s="86">
        <v>10</v>
      </c>
      <c r="F12" s="105">
        <f t="shared" si="1"/>
        <v>0.66666666666666663</v>
      </c>
      <c r="G12" s="86">
        <v>9</v>
      </c>
      <c r="H12" s="105">
        <f t="shared" si="2"/>
        <v>0.52941176470588236</v>
      </c>
      <c r="I12" s="86">
        <v>10</v>
      </c>
      <c r="J12" s="105">
        <f t="shared" si="3"/>
        <v>0.66666666666666663</v>
      </c>
      <c r="K12" s="105">
        <f t="shared" si="4"/>
        <v>0.63235294117647056</v>
      </c>
    </row>
    <row r="13" spans="1:11" s="22" customFormat="1" ht="24.95" customHeight="1">
      <c r="A13" s="19">
        <v>8</v>
      </c>
      <c r="B13" s="28" t="s">
        <v>121</v>
      </c>
      <c r="C13" s="86">
        <v>15</v>
      </c>
      <c r="D13" s="105">
        <f t="shared" si="0"/>
        <v>0.7142857142857143</v>
      </c>
      <c r="E13" s="86">
        <v>10</v>
      </c>
      <c r="F13" s="105">
        <f t="shared" si="1"/>
        <v>0.66666666666666663</v>
      </c>
      <c r="G13" s="86">
        <v>12</v>
      </c>
      <c r="H13" s="105">
        <f t="shared" si="2"/>
        <v>0.70588235294117652</v>
      </c>
      <c r="I13" s="86">
        <v>10</v>
      </c>
      <c r="J13" s="105">
        <f t="shared" si="3"/>
        <v>0.66666666666666663</v>
      </c>
      <c r="K13" s="105">
        <f t="shared" si="4"/>
        <v>0.68837535014005602</v>
      </c>
    </row>
    <row r="14" spans="1:11" s="22" customFormat="1" ht="24.95" customHeight="1">
      <c r="A14" s="19">
        <v>9</v>
      </c>
      <c r="B14" s="28" t="s">
        <v>122</v>
      </c>
      <c r="C14" s="86">
        <v>14</v>
      </c>
      <c r="D14" s="105">
        <f t="shared" si="0"/>
        <v>0.66666666666666663</v>
      </c>
      <c r="E14" s="86">
        <v>8</v>
      </c>
      <c r="F14" s="105">
        <f t="shared" si="1"/>
        <v>0.53333333333333333</v>
      </c>
      <c r="G14" s="86">
        <v>9</v>
      </c>
      <c r="H14" s="105">
        <f t="shared" si="2"/>
        <v>0.52941176470588236</v>
      </c>
      <c r="I14" s="86">
        <v>8</v>
      </c>
      <c r="J14" s="105">
        <f t="shared" si="3"/>
        <v>0.53333333333333333</v>
      </c>
      <c r="K14" s="105">
        <f t="shared" si="4"/>
        <v>0.56568627450980391</v>
      </c>
    </row>
    <row r="15" spans="1:11" s="22" customFormat="1" ht="24.95" customHeight="1">
      <c r="A15" s="19">
        <v>10</v>
      </c>
      <c r="B15" s="28" t="s">
        <v>123</v>
      </c>
      <c r="C15" s="86">
        <v>7</v>
      </c>
      <c r="D15" s="105">
        <f t="shared" si="0"/>
        <v>0.33333333333333331</v>
      </c>
      <c r="E15" s="86">
        <v>10</v>
      </c>
      <c r="F15" s="105">
        <f t="shared" si="1"/>
        <v>0.66666666666666663</v>
      </c>
      <c r="G15" s="86">
        <v>4</v>
      </c>
      <c r="H15" s="105">
        <f t="shared" si="2"/>
        <v>0.23529411764705882</v>
      </c>
      <c r="I15" s="86">
        <v>10</v>
      </c>
      <c r="J15" s="105">
        <f t="shared" si="3"/>
        <v>0.66666666666666663</v>
      </c>
      <c r="K15" s="105">
        <f t="shared" si="4"/>
        <v>0.47549019607843135</v>
      </c>
    </row>
    <row r="16" spans="1:11" s="22" customFormat="1" ht="24.95" customHeight="1">
      <c r="A16" s="19">
        <v>11</v>
      </c>
      <c r="B16" s="28" t="s">
        <v>124</v>
      </c>
      <c r="C16" s="86">
        <v>14</v>
      </c>
      <c r="D16" s="105">
        <f t="shared" si="0"/>
        <v>0.66666666666666663</v>
      </c>
      <c r="E16" s="86">
        <v>9</v>
      </c>
      <c r="F16" s="105">
        <f t="shared" si="1"/>
        <v>0.6</v>
      </c>
      <c r="G16" s="86">
        <v>11</v>
      </c>
      <c r="H16" s="105">
        <f t="shared" si="2"/>
        <v>0.6470588235294118</v>
      </c>
      <c r="I16" s="86">
        <v>9</v>
      </c>
      <c r="J16" s="105">
        <f t="shared" si="3"/>
        <v>0.6</v>
      </c>
      <c r="K16" s="105">
        <f t="shared" si="4"/>
        <v>0.6284313725490196</v>
      </c>
    </row>
    <row r="17" spans="1:11" s="22" customFormat="1" ht="24.95" customHeight="1">
      <c r="A17" s="19">
        <v>12</v>
      </c>
      <c r="B17" s="28" t="s">
        <v>125</v>
      </c>
      <c r="C17" s="86">
        <v>7</v>
      </c>
      <c r="D17" s="105">
        <f t="shared" si="0"/>
        <v>0.33333333333333331</v>
      </c>
      <c r="E17" s="86">
        <v>6</v>
      </c>
      <c r="F17" s="105">
        <f t="shared" si="1"/>
        <v>0.4</v>
      </c>
      <c r="G17" s="86">
        <v>6</v>
      </c>
      <c r="H17" s="105">
        <f t="shared" si="2"/>
        <v>0.35294117647058826</v>
      </c>
      <c r="I17" s="86">
        <v>5</v>
      </c>
      <c r="J17" s="105">
        <f t="shared" si="3"/>
        <v>0.33333333333333331</v>
      </c>
      <c r="K17" s="105">
        <f t="shared" si="4"/>
        <v>0.35490196078431374</v>
      </c>
    </row>
    <row r="18" spans="1:11" s="22" customFormat="1" ht="24.95" customHeight="1">
      <c r="A18" s="19">
        <v>13</v>
      </c>
      <c r="B18" s="28" t="s">
        <v>126</v>
      </c>
      <c r="C18" s="86">
        <v>13</v>
      </c>
      <c r="D18" s="105">
        <f t="shared" si="0"/>
        <v>0.61904761904761907</v>
      </c>
      <c r="E18" s="86">
        <v>10</v>
      </c>
      <c r="F18" s="105">
        <f t="shared" si="1"/>
        <v>0.66666666666666663</v>
      </c>
      <c r="G18" s="86">
        <v>10</v>
      </c>
      <c r="H18" s="105">
        <f t="shared" si="2"/>
        <v>0.58823529411764708</v>
      </c>
      <c r="I18" s="86">
        <v>10</v>
      </c>
      <c r="J18" s="105">
        <f t="shared" si="3"/>
        <v>0.66666666666666663</v>
      </c>
      <c r="K18" s="105">
        <f t="shared" si="4"/>
        <v>0.63515406162464982</v>
      </c>
    </row>
    <row r="19" spans="1:11" s="22" customFormat="1" ht="24.95" customHeight="1">
      <c r="A19" s="19">
        <v>14</v>
      </c>
      <c r="B19" s="28" t="s">
        <v>127</v>
      </c>
      <c r="C19" s="86">
        <v>10</v>
      </c>
      <c r="D19" s="105">
        <f t="shared" si="0"/>
        <v>0.47619047619047616</v>
      </c>
      <c r="E19" s="86">
        <v>9</v>
      </c>
      <c r="F19" s="105">
        <f t="shared" si="1"/>
        <v>0.6</v>
      </c>
      <c r="G19" s="86">
        <v>8</v>
      </c>
      <c r="H19" s="105">
        <f t="shared" si="2"/>
        <v>0.47058823529411764</v>
      </c>
      <c r="I19" s="86">
        <v>8</v>
      </c>
      <c r="J19" s="105">
        <f t="shared" si="3"/>
        <v>0.53333333333333333</v>
      </c>
      <c r="K19" s="105">
        <f t="shared" si="4"/>
        <v>0.52002801120448172</v>
      </c>
    </row>
    <row r="20" spans="1:11" s="22" customFormat="1" ht="24.95" customHeight="1">
      <c r="A20" s="19">
        <v>15</v>
      </c>
      <c r="B20" s="28" t="s">
        <v>128</v>
      </c>
      <c r="C20" s="86">
        <v>16</v>
      </c>
      <c r="D20" s="105">
        <f t="shared" si="0"/>
        <v>0.76190476190476186</v>
      </c>
      <c r="E20" s="86">
        <v>10</v>
      </c>
      <c r="F20" s="105">
        <f t="shared" si="1"/>
        <v>0.66666666666666663</v>
      </c>
      <c r="G20" s="86">
        <v>10</v>
      </c>
      <c r="H20" s="105">
        <f t="shared" si="2"/>
        <v>0.58823529411764708</v>
      </c>
      <c r="I20" s="86">
        <v>9</v>
      </c>
      <c r="J20" s="105">
        <f t="shared" si="3"/>
        <v>0.6</v>
      </c>
      <c r="K20" s="105">
        <f t="shared" si="4"/>
        <v>0.65420168067226891</v>
      </c>
    </row>
    <row r="21" spans="1:11" s="22" customFormat="1" ht="24.95" customHeight="1">
      <c r="A21" s="19">
        <v>16</v>
      </c>
      <c r="B21" s="28" t="s">
        <v>129</v>
      </c>
      <c r="C21" s="86">
        <v>13</v>
      </c>
      <c r="D21" s="105">
        <f t="shared" si="0"/>
        <v>0.61904761904761907</v>
      </c>
      <c r="E21" s="86">
        <v>10</v>
      </c>
      <c r="F21" s="105">
        <f t="shared" si="1"/>
        <v>0.66666666666666663</v>
      </c>
      <c r="G21" s="86">
        <v>9</v>
      </c>
      <c r="H21" s="105">
        <f t="shared" si="2"/>
        <v>0.52941176470588236</v>
      </c>
      <c r="I21" s="86">
        <v>10</v>
      </c>
      <c r="J21" s="105">
        <f t="shared" si="3"/>
        <v>0.66666666666666663</v>
      </c>
      <c r="K21" s="105">
        <f t="shared" si="4"/>
        <v>0.62044817927170859</v>
      </c>
    </row>
    <row r="22" spans="1:11" s="22" customFormat="1" ht="24.95" customHeight="1">
      <c r="A22" s="19">
        <v>17</v>
      </c>
      <c r="B22" s="28" t="s">
        <v>130</v>
      </c>
      <c r="C22" s="86">
        <v>14</v>
      </c>
      <c r="D22" s="105">
        <f t="shared" si="0"/>
        <v>0.66666666666666663</v>
      </c>
      <c r="E22" s="86">
        <v>9</v>
      </c>
      <c r="F22" s="105">
        <f t="shared" si="1"/>
        <v>0.6</v>
      </c>
      <c r="G22" s="86">
        <v>9</v>
      </c>
      <c r="H22" s="105">
        <f t="shared" si="2"/>
        <v>0.52941176470588236</v>
      </c>
      <c r="I22" s="86">
        <v>9</v>
      </c>
      <c r="J22" s="105">
        <f t="shared" si="3"/>
        <v>0.6</v>
      </c>
      <c r="K22" s="105">
        <f t="shared" si="4"/>
        <v>0.59901960784313724</v>
      </c>
    </row>
    <row r="23" spans="1:11" s="22" customFormat="1" ht="24.95" customHeight="1">
      <c r="A23" s="19">
        <v>18</v>
      </c>
      <c r="B23" s="28" t="s">
        <v>131</v>
      </c>
      <c r="C23" s="86">
        <v>16</v>
      </c>
      <c r="D23" s="105">
        <f t="shared" si="0"/>
        <v>0.76190476190476186</v>
      </c>
      <c r="E23" s="86">
        <v>10</v>
      </c>
      <c r="F23" s="105">
        <f t="shared" si="1"/>
        <v>0.66666666666666663</v>
      </c>
      <c r="G23" s="86">
        <v>12</v>
      </c>
      <c r="H23" s="105">
        <f t="shared" si="2"/>
        <v>0.70588235294117652</v>
      </c>
      <c r="I23" s="86">
        <v>10</v>
      </c>
      <c r="J23" s="105">
        <f t="shared" si="3"/>
        <v>0.66666666666666663</v>
      </c>
      <c r="K23" s="105">
        <f t="shared" si="4"/>
        <v>0.70028011204481788</v>
      </c>
    </row>
    <row r="24" spans="1:11" s="22" customFormat="1" ht="24.95" customHeight="1">
      <c r="A24" s="19">
        <v>19</v>
      </c>
      <c r="B24" s="28" t="s">
        <v>132</v>
      </c>
      <c r="C24" s="86">
        <v>15</v>
      </c>
      <c r="D24" s="105">
        <f t="shared" si="0"/>
        <v>0.7142857142857143</v>
      </c>
      <c r="E24" s="86">
        <v>13</v>
      </c>
      <c r="F24" s="105">
        <f t="shared" si="1"/>
        <v>0.8666666666666667</v>
      </c>
      <c r="G24" s="86">
        <v>10</v>
      </c>
      <c r="H24" s="105">
        <f t="shared" si="2"/>
        <v>0.58823529411764708</v>
      </c>
      <c r="I24" s="86">
        <v>13</v>
      </c>
      <c r="J24" s="105">
        <f t="shared" si="3"/>
        <v>0.8666666666666667</v>
      </c>
      <c r="K24" s="105">
        <f t="shared" si="4"/>
        <v>0.75896358543417375</v>
      </c>
    </row>
    <row r="25" spans="1:11" s="22" customFormat="1" ht="24.95" customHeight="1">
      <c r="A25" s="19">
        <v>20</v>
      </c>
      <c r="B25" s="28" t="s">
        <v>133</v>
      </c>
      <c r="C25" s="86">
        <v>14</v>
      </c>
      <c r="D25" s="105">
        <f t="shared" si="0"/>
        <v>0.66666666666666663</v>
      </c>
      <c r="E25" s="86">
        <v>10</v>
      </c>
      <c r="F25" s="105">
        <f t="shared" si="1"/>
        <v>0.66666666666666663</v>
      </c>
      <c r="G25" s="86">
        <v>9</v>
      </c>
      <c r="H25" s="105">
        <f t="shared" si="2"/>
        <v>0.52941176470588236</v>
      </c>
      <c r="I25" s="86">
        <v>9</v>
      </c>
      <c r="J25" s="105">
        <f t="shared" si="3"/>
        <v>0.6</v>
      </c>
      <c r="K25" s="105">
        <f t="shared" si="4"/>
        <v>0.61568627450980395</v>
      </c>
    </row>
    <row r="26" spans="1:11" s="22" customFormat="1" ht="24.95" customHeight="1">
      <c r="A26" s="19">
        <v>21</v>
      </c>
      <c r="B26" s="28" t="s">
        <v>134</v>
      </c>
      <c r="C26" s="86">
        <v>5</v>
      </c>
      <c r="D26" s="105">
        <f t="shared" si="0"/>
        <v>0.23809523809523808</v>
      </c>
      <c r="E26" s="86">
        <v>6</v>
      </c>
      <c r="F26" s="105">
        <f t="shared" si="1"/>
        <v>0.4</v>
      </c>
      <c r="G26" s="86">
        <v>3</v>
      </c>
      <c r="H26" s="105">
        <f t="shared" si="2"/>
        <v>0.17647058823529413</v>
      </c>
      <c r="I26" s="86">
        <v>5</v>
      </c>
      <c r="J26" s="105">
        <f t="shared" si="3"/>
        <v>0.33333333333333331</v>
      </c>
      <c r="K26" s="105">
        <f t="shared" si="4"/>
        <v>0.28697478991596637</v>
      </c>
    </row>
    <row r="27" spans="1:11" s="22" customFormat="1" ht="24.95" customHeight="1">
      <c r="A27" s="19">
        <v>22</v>
      </c>
      <c r="B27" s="28" t="s">
        <v>135</v>
      </c>
      <c r="C27" s="86">
        <v>5</v>
      </c>
      <c r="D27" s="105">
        <f t="shared" si="0"/>
        <v>0.23809523809523808</v>
      </c>
      <c r="E27" s="86">
        <v>6</v>
      </c>
      <c r="F27" s="105">
        <f t="shared" si="1"/>
        <v>0.4</v>
      </c>
      <c r="G27" s="86">
        <v>3</v>
      </c>
      <c r="H27" s="105">
        <f t="shared" si="2"/>
        <v>0.17647058823529413</v>
      </c>
      <c r="I27" s="86">
        <v>5</v>
      </c>
      <c r="J27" s="105">
        <f t="shared" si="3"/>
        <v>0.33333333333333331</v>
      </c>
      <c r="K27" s="105">
        <f t="shared" si="4"/>
        <v>0.28697478991596637</v>
      </c>
    </row>
    <row r="28" spans="1:11" s="22" customFormat="1" ht="24.95" customHeight="1">
      <c r="A28" s="19">
        <v>23</v>
      </c>
      <c r="B28" s="28" t="s">
        <v>136</v>
      </c>
      <c r="C28" s="86">
        <v>14</v>
      </c>
      <c r="D28" s="105">
        <f t="shared" si="0"/>
        <v>0.66666666666666663</v>
      </c>
      <c r="E28" s="86">
        <v>10</v>
      </c>
      <c r="F28" s="105">
        <f t="shared" si="1"/>
        <v>0.66666666666666663</v>
      </c>
      <c r="G28" s="86">
        <v>8</v>
      </c>
      <c r="H28" s="105">
        <f t="shared" si="2"/>
        <v>0.47058823529411764</v>
      </c>
      <c r="I28" s="86">
        <v>10</v>
      </c>
      <c r="J28" s="105">
        <f t="shared" si="3"/>
        <v>0.66666666666666663</v>
      </c>
      <c r="K28" s="105">
        <f t="shared" si="4"/>
        <v>0.61764705882352933</v>
      </c>
    </row>
    <row r="29" spans="1:11" s="22" customFormat="1" ht="24.95" customHeight="1">
      <c r="A29" s="19">
        <v>24</v>
      </c>
      <c r="B29" s="28" t="s">
        <v>137</v>
      </c>
      <c r="C29" s="86">
        <v>16</v>
      </c>
      <c r="D29" s="105">
        <f t="shared" si="0"/>
        <v>0.76190476190476186</v>
      </c>
      <c r="E29" s="86">
        <v>11</v>
      </c>
      <c r="F29" s="105">
        <f t="shared" si="1"/>
        <v>0.73333333333333328</v>
      </c>
      <c r="G29" s="86">
        <v>11</v>
      </c>
      <c r="H29" s="105">
        <f t="shared" si="2"/>
        <v>0.6470588235294118</v>
      </c>
      <c r="I29" s="86">
        <v>11</v>
      </c>
      <c r="J29" s="105">
        <f t="shared" si="3"/>
        <v>0.73333333333333328</v>
      </c>
      <c r="K29" s="105">
        <f t="shared" si="4"/>
        <v>0.71890756302521008</v>
      </c>
    </row>
    <row r="30" spans="1:11" s="22" customFormat="1" ht="24.95" customHeight="1">
      <c r="A30" s="19">
        <v>25</v>
      </c>
      <c r="B30" s="21" t="s">
        <v>606</v>
      </c>
      <c r="C30" s="86">
        <v>10</v>
      </c>
      <c r="D30" s="105">
        <f t="shared" si="0"/>
        <v>0.47619047619047616</v>
      </c>
      <c r="E30" s="86">
        <v>12</v>
      </c>
      <c r="F30" s="105">
        <f t="shared" si="1"/>
        <v>0.8</v>
      </c>
      <c r="G30" s="86">
        <v>9</v>
      </c>
      <c r="H30" s="105">
        <f t="shared" si="2"/>
        <v>0.52941176470588236</v>
      </c>
      <c r="I30" s="86">
        <v>12</v>
      </c>
      <c r="J30" s="105">
        <f t="shared" si="3"/>
        <v>0.8</v>
      </c>
      <c r="K30" s="105">
        <f t="shared" si="4"/>
        <v>0.65140056022408954</v>
      </c>
    </row>
    <row r="31" spans="1:11" s="22" customFormat="1" ht="24.95" customHeight="1">
      <c r="A31" s="19">
        <v>26</v>
      </c>
      <c r="B31" s="21" t="s">
        <v>762</v>
      </c>
      <c r="C31" s="86">
        <v>13</v>
      </c>
      <c r="D31" s="105">
        <f t="shared" si="0"/>
        <v>0.61904761904761907</v>
      </c>
      <c r="E31" s="86">
        <v>10</v>
      </c>
      <c r="F31" s="105">
        <f t="shared" si="1"/>
        <v>0.66666666666666663</v>
      </c>
      <c r="G31" s="86">
        <v>10</v>
      </c>
      <c r="H31" s="105">
        <f t="shared" si="2"/>
        <v>0.58823529411764708</v>
      </c>
      <c r="I31" s="86">
        <v>9</v>
      </c>
      <c r="J31" s="105">
        <f t="shared" si="3"/>
        <v>0.6</v>
      </c>
      <c r="K31" s="105">
        <f t="shared" si="4"/>
        <v>0.61848739495798322</v>
      </c>
    </row>
    <row r="32" spans="1:11" ht="24.95" customHeight="1">
      <c r="B32" s="9" t="s">
        <v>1070</v>
      </c>
    </row>
  </sheetData>
  <mergeCells count="5">
    <mergeCell ref="C2:D2"/>
    <mergeCell ref="E2:F2"/>
    <mergeCell ref="G2:H2"/>
    <mergeCell ref="I2:J2"/>
    <mergeCell ref="A1:J1"/>
  </mergeCells>
  <pageMargins left="0.7" right="0.7" top="0.25" bottom="0.25" header="0.3" footer="0.3"/>
  <pageSetup paperSize="9" scale="61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65"/>
  <sheetViews>
    <sheetView workbookViewId="0">
      <selection sqref="A1:XFD1"/>
    </sheetView>
  </sheetViews>
  <sheetFormatPr defaultRowHeight="24.95" customHeight="1"/>
  <cols>
    <col min="1" max="1" width="7.42578125" style="10" bestFit="1" customWidth="1"/>
    <col min="2" max="2" width="44.140625" style="34" customWidth="1"/>
    <col min="3" max="3" width="11.28515625" style="9" customWidth="1"/>
    <col min="4" max="4" width="10.85546875" style="64" customWidth="1"/>
    <col min="5" max="5" width="8.5703125" style="9" customWidth="1"/>
    <col min="6" max="6" width="9.28515625" style="64" customWidth="1"/>
    <col min="7" max="7" width="10.28515625" style="9" customWidth="1"/>
    <col min="8" max="8" width="9.140625" style="64"/>
    <col min="9" max="9" width="13.7109375" style="9" customWidth="1"/>
    <col min="10" max="10" width="13.140625" style="64" customWidth="1"/>
    <col min="11" max="11" width="9.140625" style="64"/>
    <col min="12" max="16384" width="9.140625" style="9"/>
  </cols>
  <sheetData>
    <row r="1" spans="1:14" s="27" customFormat="1" ht="21.95" customHeight="1">
      <c r="A1" s="129" t="s">
        <v>774</v>
      </c>
      <c r="B1" s="129"/>
      <c r="C1" s="129"/>
      <c r="D1" s="129"/>
      <c r="E1" s="129"/>
      <c r="F1" s="129"/>
      <c r="G1" s="129"/>
      <c r="H1" s="129"/>
      <c r="I1" s="129"/>
      <c r="J1" s="129"/>
      <c r="K1" s="72"/>
    </row>
    <row r="2" spans="1:14" s="27" customFormat="1" ht="21">
      <c r="A2" s="70"/>
      <c r="B2" s="71" t="s">
        <v>407</v>
      </c>
      <c r="C2" s="112" t="s">
        <v>1061</v>
      </c>
      <c r="D2" s="112"/>
      <c r="E2" s="112" t="s">
        <v>448</v>
      </c>
      <c r="F2" s="112"/>
      <c r="G2" s="112" t="s">
        <v>1063</v>
      </c>
      <c r="H2" s="112"/>
      <c r="I2" s="112" t="s">
        <v>1062</v>
      </c>
      <c r="J2" s="112"/>
      <c r="K2" s="72"/>
    </row>
    <row r="3" spans="1:14" s="27" customFormat="1" ht="21">
      <c r="A3" s="63"/>
      <c r="B3" s="6" t="s">
        <v>1038</v>
      </c>
      <c r="C3" s="79" t="s">
        <v>1069</v>
      </c>
      <c r="D3" s="65" t="s">
        <v>1039</v>
      </c>
      <c r="E3" s="79" t="s">
        <v>1069</v>
      </c>
      <c r="F3" s="65" t="s">
        <v>1039</v>
      </c>
      <c r="G3" s="79" t="s">
        <v>1069</v>
      </c>
      <c r="H3" s="65" t="s">
        <v>1039</v>
      </c>
      <c r="I3" s="79" t="s">
        <v>1069</v>
      </c>
      <c r="J3" s="65" t="s">
        <v>1039</v>
      </c>
      <c r="K3" s="64"/>
    </row>
    <row r="4" spans="1:14" s="27" customFormat="1" ht="15">
      <c r="A4" s="73"/>
      <c r="B4" s="74" t="s">
        <v>1040</v>
      </c>
      <c r="C4" s="75">
        <v>18</v>
      </c>
      <c r="D4" s="109"/>
      <c r="E4" s="75">
        <v>21</v>
      </c>
      <c r="F4" s="109"/>
      <c r="G4" s="75">
        <v>19</v>
      </c>
      <c r="H4" s="109"/>
      <c r="I4" s="75">
        <v>17</v>
      </c>
      <c r="J4" s="105"/>
      <c r="K4" s="52" t="s">
        <v>1041</v>
      </c>
      <c r="N4" s="27" t="s">
        <v>453</v>
      </c>
    </row>
    <row r="5" spans="1:14" s="16" customFormat="1" ht="15.75">
      <c r="A5" s="54" t="s">
        <v>480</v>
      </c>
      <c r="B5" s="55" t="s">
        <v>475</v>
      </c>
      <c r="C5" s="89"/>
      <c r="D5" s="111"/>
      <c r="E5" s="89"/>
      <c r="F5" s="111"/>
      <c r="G5" s="89"/>
      <c r="H5" s="111"/>
      <c r="I5" s="89"/>
      <c r="J5" s="111"/>
      <c r="K5" s="111"/>
    </row>
    <row r="6" spans="1:14" s="27" customFormat="1" ht="24.95" customHeight="1">
      <c r="A6" s="26">
        <v>1</v>
      </c>
      <c r="B6" s="29" t="s">
        <v>138</v>
      </c>
      <c r="C6" s="84">
        <v>12</v>
      </c>
      <c r="D6" s="52">
        <f>C6/18</f>
        <v>0.66666666666666663</v>
      </c>
      <c r="E6" s="84">
        <v>14</v>
      </c>
      <c r="F6" s="52">
        <f>E6/21</f>
        <v>0.66666666666666663</v>
      </c>
      <c r="G6" s="84">
        <v>12</v>
      </c>
      <c r="H6" s="52">
        <f>G6/19</f>
        <v>0.63157894736842102</v>
      </c>
      <c r="I6" s="84">
        <v>9</v>
      </c>
      <c r="J6" s="52">
        <f>I6/17</f>
        <v>0.52941176470588236</v>
      </c>
      <c r="K6" s="52">
        <f>(D6+F6+H6+J6)/4</f>
        <v>0.62358101135190913</v>
      </c>
    </row>
    <row r="7" spans="1:14" s="27" customFormat="1" ht="24.95" customHeight="1">
      <c r="A7" s="26">
        <v>2</v>
      </c>
      <c r="B7" s="29" t="s">
        <v>139</v>
      </c>
      <c r="C7" s="84">
        <v>11</v>
      </c>
      <c r="D7" s="52">
        <f t="shared" ref="D7:D64" si="0">C7/18</f>
        <v>0.61111111111111116</v>
      </c>
      <c r="E7" s="84">
        <v>16</v>
      </c>
      <c r="F7" s="52">
        <f t="shared" ref="F7:F64" si="1">E7/21</f>
        <v>0.76190476190476186</v>
      </c>
      <c r="G7" s="84">
        <v>6</v>
      </c>
      <c r="H7" s="52">
        <f t="shared" ref="H7:H64" si="2">G7/19</f>
        <v>0.31578947368421051</v>
      </c>
      <c r="I7" s="84">
        <v>4</v>
      </c>
      <c r="J7" s="52">
        <f t="shared" ref="J7:J64" si="3">I7/17</f>
        <v>0.23529411764705882</v>
      </c>
      <c r="K7" s="52">
        <f t="shared" ref="K7:K64" si="4">(D7+F7+H7+J7)/4</f>
        <v>0.48102486608678563</v>
      </c>
      <c r="M7" s="82"/>
    </row>
    <row r="8" spans="1:14" s="27" customFormat="1" ht="24.95" customHeight="1">
      <c r="A8" s="26">
        <v>3</v>
      </c>
      <c r="B8" s="29" t="s">
        <v>140</v>
      </c>
      <c r="C8" s="84">
        <v>15</v>
      </c>
      <c r="D8" s="52">
        <f t="shared" si="0"/>
        <v>0.83333333333333337</v>
      </c>
      <c r="E8" s="84">
        <v>17</v>
      </c>
      <c r="F8" s="52">
        <f t="shared" si="1"/>
        <v>0.80952380952380953</v>
      </c>
      <c r="G8" s="84">
        <v>18</v>
      </c>
      <c r="H8" s="52">
        <f t="shared" si="2"/>
        <v>0.94736842105263153</v>
      </c>
      <c r="I8" s="84">
        <v>9</v>
      </c>
      <c r="J8" s="52">
        <f t="shared" si="3"/>
        <v>0.52941176470588236</v>
      </c>
      <c r="K8" s="52">
        <f t="shared" si="4"/>
        <v>0.77990933215391411</v>
      </c>
    </row>
    <row r="9" spans="1:14" s="27" customFormat="1" ht="24.95" customHeight="1">
      <c r="A9" s="26">
        <v>4</v>
      </c>
      <c r="B9" s="29" t="s">
        <v>463</v>
      </c>
      <c r="C9" s="84">
        <v>11</v>
      </c>
      <c r="D9" s="52">
        <f t="shared" si="0"/>
        <v>0.61111111111111116</v>
      </c>
      <c r="E9" s="84">
        <v>13</v>
      </c>
      <c r="F9" s="52">
        <f t="shared" si="1"/>
        <v>0.61904761904761907</v>
      </c>
      <c r="G9" s="84">
        <v>10</v>
      </c>
      <c r="H9" s="52">
        <f t="shared" si="2"/>
        <v>0.52631578947368418</v>
      </c>
      <c r="I9" s="84">
        <v>1</v>
      </c>
      <c r="J9" s="52">
        <f t="shared" si="3"/>
        <v>5.8823529411764705E-2</v>
      </c>
      <c r="K9" s="52">
        <f t="shared" si="4"/>
        <v>0.45382451226104475</v>
      </c>
    </row>
    <row r="10" spans="1:14" s="27" customFormat="1" ht="24.95" customHeight="1">
      <c r="A10" s="26">
        <v>5</v>
      </c>
      <c r="B10" s="29" t="s">
        <v>141</v>
      </c>
      <c r="C10" s="84">
        <v>12</v>
      </c>
      <c r="D10" s="52">
        <f t="shared" si="0"/>
        <v>0.66666666666666663</v>
      </c>
      <c r="E10" s="84">
        <v>15</v>
      </c>
      <c r="F10" s="52">
        <f t="shared" si="1"/>
        <v>0.7142857142857143</v>
      </c>
      <c r="G10" s="84">
        <v>13</v>
      </c>
      <c r="H10" s="52">
        <f t="shared" si="2"/>
        <v>0.68421052631578949</v>
      </c>
      <c r="I10" s="84">
        <v>9</v>
      </c>
      <c r="J10" s="52">
        <f t="shared" si="3"/>
        <v>0.52941176470588236</v>
      </c>
      <c r="K10" s="52">
        <f t="shared" si="4"/>
        <v>0.64864366799351314</v>
      </c>
    </row>
    <row r="11" spans="1:14" s="27" customFormat="1" ht="24.95" customHeight="1">
      <c r="A11" s="26">
        <v>6</v>
      </c>
      <c r="B11" s="29" t="s">
        <v>142</v>
      </c>
      <c r="C11" s="84">
        <v>11</v>
      </c>
      <c r="D11" s="52">
        <f t="shared" si="0"/>
        <v>0.61111111111111116</v>
      </c>
      <c r="E11" s="84">
        <v>12</v>
      </c>
      <c r="F11" s="52">
        <f t="shared" si="1"/>
        <v>0.5714285714285714</v>
      </c>
      <c r="G11" s="84">
        <v>12</v>
      </c>
      <c r="H11" s="52">
        <f t="shared" si="2"/>
        <v>0.63157894736842102</v>
      </c>
      <c r="I11" s="84">
        <v>8</v>
      </c>
      <c r="J11" s="52">
        <f t="shared" si="3"/>
        <v>0.47058823529411764</v>
      </c>
      <c r="K11" s="52">
        <f t="shared" si="4"/>
        <v>0.57117671630055533</v>
      </c>
    </row>
    <row r="12" spans="1:14" s="27" customFormat="1" ht="24.95" customHeight="1">
      <c r="A12" s="26">
        <v>7</v>
      </c>
      <c r="B12" s="29" t="s">
        <v>143</v>
      </c>
      <c r="C12" s="84">
        <v>12</v>
      </c>
      <c r="D12" s="52">
        <f t="shared" si="0"/>
        <v>0.66666666666666663</v>
      </c>
      <c r="E12" s="84">
        <v>14</v>
      </c>
      <c r="F12" s="52">
        <f t="shared" si="1"/>
        <v>0.66666666666666663</v>
      </c>
      <c r="G12" s="84">
        <v>12</v>
      </c>
      <c r="H12" s="52">
        <f t="shared" si="2"/>
        <v>0.63157894736842102</v>
      </c>
      <c r="I12" s="84">
        <v>4</v>
      </c>
      <c r="J12" s="52">
        <f t="shared" si="3"/>
        <v>0.23529411764705882</v>
      </c>
      <c r="K12" s="52">
        <f t="shared" si="4"/>
        <v>0.55005159958720329</v>
      </c>
    </row>
    <row r="13" spans="1:14" s="27" customFormat="1" ht="24.95" customHeight="1">
      <c r="A13" s="26">
        <v>8</v>
      </c>
      <c r="B13" s="29" t="s">
        <v>144</v>
      </c>
      <c r="C13" s="84">
        <v>11</v>
      </c>
      <c r="D13" s="52">
        <f t="shared" si="0"/>
        <v>0.61111111111111116</v>
      </c>
      <c r="E13" s="84">
        <v>13</v>
      </c>
      <c r="F13" s="52">
        <f t="shared" si="1"/>
        <v>0.61904761904761907</v>
      </c>
      <c r="G13" s="84">
        <v>12</v>
      </c>
      <c r="H13" s="52">
        <f t="shared" si="2"/>
        <v>0.63157894736842102</v>
      </c>
      <c r="I13" s="84">
        <v>9</v>
      </c>
      <c r="J13" s="52">
        <f t="shared" si="3"/>
        <v>0.52941176470588236</v>
      </c>
      <c r="K13" s="52">
        <f t="shared" si="4"/>
        <v>0.59778736055825843</v>
      </c>
    </row>
    <row r="14" spans="1:14" s="27" customFormat="1" ht="24.95" customHeight="1">
      <c r="A14" s="26">
        <v>9</v>
      </c>
      <c r="B14" s="29" t="s">
        <v>145</v>
      </c>
      <c r="C14" s="84">
        <v>12</v>
      </c>
      <c r="D14" s="52">
        <f t="shared" si="0"/>
        <v>0.66666666666666663</v>
      </c>
      <c r="E14" s="84">
        <v>13</v>
      </c>
      <c r="F14" s="52">
        <f t="shared" si="1"/>
        <v>0.61904761904761907</v>
      </c>
      <c r="G14" s="84">
        <v>9</v>
      </c>
      <c r="H14" s="52">
        <f t="shared" si="2"/>
        <v>0.47368421052631576</v>
      </c>
      <c r="I14" s="84">
        <v>8</v>
      </c>
      <c r="J14" s="52">
        <f t="shared" si="3"/>
        <v>0.47058823529411764</v>
      </c>
      <c r="K14" s="52">
        <f t="shared" si="4"/>
        <v>0.55749668288367971</v>
      </c>
    </row>
    <row r="15" spans="1:14" s="27" customFormat="1" ht="24.95" customHeight="1">
      <c r="A15" s="26">
        <v>10</v>
      </c>
      <c r="B15" s="29" t="s">
        <v>146</v>
      </c>
      <c r="C15" s="84">
        <v>10</v>
      </c>
      <c r="D15" s="52">
        <f t="shared" si="0"/>
        <v>0.55555555555555558</v>
      </c>
      <c r="E15" s="84">
        <v>13</v>
      </c>
      <c r="F15" s="52">
        <f t="shared" si="1"/>
        <v>0.61904761904761907</v>
      </c>
      <c r="G15" s="84">
        <v>7</v>
      </c>
      <c r="H15" s="52">
        <f t="shared" si="2"/>
        <v>0.36842105263157893</v>
      </c>
      <c r="I15" s="84">
        <v>5</v>
      </c>
      <c r="J15" s="52">
        <f t="shared" si="3"/>
        <v>0.29411764705882354</v>
      </c>
      <c r="K15" s="52">
        <f t="shared" si="4"/>
        <v>0.45928546857339431</v>
      </c>
    </row>
    <row r="16" spans="1:14" s="27" customFormat="1" ht="24.95" customHeight="1">
      <c r="A16" s="26">
        <v>11</v>
      </c>
      <c r="B16" s="29" t="s">
        <v>147</v>
      </c>
      <c r="C16" s="84">
        <v>12</v>
      </c>
      <c r="D16" s="52">
        <f t="shared" si="0"/>
        <v>0.66666666666666663</v>
      </c>
      <c r="E16" s="84">
        <v>14</v>
      </c>
      <c r="F16" s="52">
        <f t="shared" si="1"/>
        <v>0.66666666666666663</v>
      </c>
      <c r="G16" s="84">
        <v>11</v>
      </c>
      <c r="H16" s="52">
        <f t="shared" si="2"/>
        <v>0.57894736842105265</v>
      </c>
      <c r="I16" s="84">
        <v>6</v>
      </c>
      <c r="J16" s="52">
        <f t="shared" si="3"/>
        <v>0.35294117647058826</v>
      </c>
      <c r="K16" s="52">
        <f t="shared" si="4"/>
        <v>0.5663054695562435</v>
      </c>
    </row>
    <row r="17" spans="1:11" s="27" customFormat="1" ht="24.95" customHeight="1">
      <c r="A17" s="26">
        <v>12</v>
      </c>
      <c r="B17" s="29" t="s">
        <v>148</v>
      </c>
      <c r="C17" s="84">
        <v>11</v>
      </c>
      <c r="D17" s="52">
        <f t="shared" si="0"/>
        <v>0.61111111111111116</v>
      </c>
      <c r="E17" s="84">
        <v>14</v>
      </c>
      <c r="F17" s="52">
        <f t="shared" si="1"/>
        <v>0.66666666666666663</v>
      </c>
      <c r="G17" s="84">
        <v>12</v>
      </c>
      <c r="H17" s="52">
        <f t="shared" si="2"/>
        <v>0.63157894736842102</v>
      </c>
      <c r="I17" s="84">
        <v>6</v>
      </c>
      <c r="J17" s="52">
        <f t="shared" si="3"/>
        <v>0.35294117647058826</v>
      </c>
      <c r="K17" s="52">
        <f t="shared" si="4"/>
        <v>0.5655744754041967</v>
      </c>
    </row>
    <row r="18" spans="1:11" s="27" customFormat="1" ht="24.95" customHeight="1">
      <c r="A18" s="26">
        <v>13</v>
      </c>
      <c r="B18" s="29" t="s">
        <v>149</v>
      </c>
      <c r="C18" s="84">
        <v>10</v>
      </c>
      <c r="D18" s="52">
        <f t="shared" si="0"/>
        <v>0.55555555555555558</v>
      </c>
      <c r="E18" s="84">
        <v>12</v>
      </c>
      <c r="F18" s="52">
        <f t="shared" si="1"/>
        <v>0.5714285714285714</v>
      </c>
      <c r="G18" s="84">
        <v>10</v>
      </c>
      <c r="H18" s="52">
        <f t="shared" si="2"/>
        <v>0.52631578947368418</v>
      </c>
      <c r="I18" s="84">
        <v>6</v>
      </c>
      <c r="J18" s="52">
        <f t="shared" si="3"/>
        <v>0.35294117647058826</v>
      </c>
      <c r="K18" s="52">
        <f t="shared" si="4"/>
        <v>0.50156027323209984</v>
      </c>
    </row>
    <row r="19" spans="1:11" s="27" customFormat="1" ht="24.95" customHeight="1">
      <c r="A19" s="26">
        <v>14</v>
      </c>
      <c r="B19" s="29" t="s">
        <v>150</v>
      </c>
      <c r="C19" s="84">
        <v>10</v>
      </c>
      <c r="D19" s="52">
        <f t="shared" si="0"/>
        <v>0.55555555555555558</v>
      </c>
      <c r="E19" s="84">
        <v>13</v>
      </c>
      <c r="F19" s="52">
        <f t="shared" si="1"/>
        <v>0.61904761904761907</v>
      </c>
      <c r="G19" s="84">
        <v>8</v>
      </c>
      <c r="H19" s="52">
        <f t="shared" si="2"/>
        <v>0.42105263157894735</v>
      </c>
      <c r="I19" s="84">
        <v>7</v>
      </c>
      <c r="J19" s="52">
        <f t="shared" si="3"/>
        <v>0.41176470588235292</v>
      </c>
      <c r="K19" s="52">
        <f t="shared" si="4"/>
        <v>0.50185512801611876</v>
      </c>
    </row>
    <row r="20" spans="1:11" s="27" customFormat="1" ht="24.95" customHeight="1">
      <c r="A20" s="26">
        <v>15</v>
      </c>
      <c r="B20" s="29" t="s">
        <v>151</v>
      </c>
      <c r="C20" s="84">
        <v>11</v>
      </c>
      <c r="D20" s="52">
        <f t="shared" si="0"/>
        <v>0.61111111111111116</v>
      </c>
      <c r="E20" s="84">
        <v>13</v>
      </c>
      <c r="F20" s="52">
        <f t="shared" si="1"/>
        <v>0.61904761904761907</v>
      </c>
      <c r="G20" s="84">
        <v>8</v>
      </c>
      <c r="H20" s="52">
        <f t="shared" si="2"/>
        <v>0.42105263157894735</v>
      </c>
      <c r="I20" s="84">
        <v>7</v>
      </c>
      <c r="J20" s="52">
        <f t="shared" si="3"/>
        <v>0.41176470588235292</v>
      </c>
      <c r="K20" s="52">
        <f t="shared" si="4"/>
        <v>0.5157440169050076</v>
      </c>
    </row>
    <row r="21" spans="1:11" s="27" customFormat="1" ht="24.95" customHeight="1">
      <c r="A21" s="26">
        <v>16</v>
      </c>
      <c r="B21" s="29" t="s">
        <v>152</v>
      </c>
      <c r="C21" s="84">
        <v>11</v>
      </c>
      <c r="D21" s="52">
        <f t="shared" si="0"/>
        <v>0.61111111111111116</v>
      </c>
      <c r="E21" s="84">
        <v>14</v>
      </c>
      <c r="F21" s="52">
        <f t="shared" si="1"/>
        <v>0.66666666666666663</v>
      </c>
      <c r="G21" s="84">
        <v>13</v>
      </c>
      <c r="H21" s="52">
        <f t="shared" si="2"/>
        <v>0.68421052631578949</v>
      </c>
      <c r="I21" s="84">
        <v>7</v>
      </c>
      <c r="J21" s="52">
        <f t="shared" si="3"/>
        <v>0.41176470588235292</v>
      </c>
      <c r="K21" s="52">
        <f t="shared" si="4"/>
        <v>0.59343825249397997</v>
      </c>
    </row>
    <row r="22" spans="1:11" s="27" customFormat="1" ht="24.95" customHeight="1">
      <c r="A22" s="26">
        <v>17</v>
      </c>
      <c r="B22" s="29" t="s">
        <v>153</v>
      </c>
      <c r="C22" s="84">
        <v>11</v>
      </c>
      <c r="D22" s="52">
        <f t="shared" si="0"/>
        <v>0.61111111111111116</v>
      </c>
      <c r="E22" s="84">
        <v>14</v>
      </c>
      <c r="F22" s="52">
        <f t="shared" si="1"/>
        <v>0.66666666666666663</v>
      </c>
      <c r="G22" s="84">
        <v>14</v>
      </c>
      <c r="H22" s="52">
        <f t="shared" si="2"/>
        <v>0.73684210526315785</v>
      </c>
      <c r="I22" s="84">
        <v>9</v>
      </c>
      <c r="J22" s="52">
        <f t="shared" si="3"/>
        <v>0.52941176470588236</v>
      </c>
      <c r="K22" s="52">
        <f t="shared" si="4"/>
        <v>0.63600791193670447</v>
      </c>
    </row>
    <row r="23" spans="1:11" s="27" customFormat="1" ht="24.95" customHeight="1">
      <c r="A23" s="26">
        <v>18</v>
      </c>
      <c r="B23" s="29" t="s">
        <v>154</v>
      </c>
      <c r="C23" s="84">
        <v>11</v>
      </c>
      <c r="D23" s="52">
        <f t="shared" si="0"/>
        <v>0.61111111111111116</v>
      </c>
      <c r="E23" s="84">
        <v>14</v>
      </c>
      <c r="F23" s="52">
        <f t="shared" si="1"/>
        <v>0.66666666666666663</v>
      </c>
      <c r="G23" s="84">
        <v>8</v>
      </c>
      <c r="H23" s="52">
        <f t="shared" si="2"/>
        <v>0.42105263157894735</v>
      </c>
      <c r="I23" s="84">
        <v>8</v>
      </c>
      <c r="J23" s="52">
        <f t="shared" si="3"/>
        <v>0.47058823529411764</v>
      </c>
      <c r="K23" s="52">
        <f t="shared" si="4"/>
        <v>0.54235466116271069</v>
      </c>
    </row>
    <row r="24" spans="1:11" s="27" customFormat="1" ht="24.95" customHeight="1">
      <c r="A24" s="26">
        <v>19</v>
      </c>
      <c r="B24" s="29" t="s">
        <v>155</v>
      </c>
      <c r="C24" s="84">
        <v>11</v>
      </c>
      <c r="D24" s="52">
        <f t="shared" si="0"/>
        <v>0.61111111111111116</v>
      </c>
      <c r="E24" s="84">
        <v>14</v>
      </c>
      <c r="F24" s="52">
        <f t="shared" si="1"/>
        <v>0.66666666666666663</v>
      </c>
      <c r="G24" s="84">
        <v>14</v>
      </c>
      <c r="H24" s="52">
        <f t="shared" si="2"/>
        <v>0.73684210526315785</v>
      </c>
      <c r="I24" s="84">
        <v>12</v>
      </c>
      <c r="J24" s="52">
        <f t="shared" si="3"/>
        <v>0.70588235294117652</v>
      </c>
      <c r="K24" s="52">
        <f t="shared" si="4"/>
        <v>0.68012555899552807</v>
      </c>
    </row>
    <row r="25" spans="1:11" s="27" customFormat="1" ht="24.95" customHeight="1">
      <c r="A25" s="26">
        <v>20</v>
      </c>
      <c r="B25" s="29" t="s">
        <v>156</v>
      </c>
      <c r="C25" s="84">
        <v>11</v>
      </c>
      <c r="D25" s="52">
        <f t="shared" si="0"/>
        <v>0.61111111111111116</v>
      </c>
      <c r="E25" s="84">
        <v>14</v>
      </c>
      <c r="F25" s="52">
        <f t="shared" si="1"/>
        <v>0.66666666666666663</v>
      </c>
      <c r="G25" s="84">
        <v>14</v>
      </c>
      <c r="H25" s="52">
        <f t="shared" si="2"/>
        <v>0.73684210526315785</v>
      </c>
      <c r="I25" s="84">
        <v>12</v>
      </c>
      <c r="J25" s="52">
        <f t="shared" si="3"/>
        <v>0.70588235294117652</v>
      </c>
      <c r="K25" s="52">
        <f t="shared" si="4"/>
        <v>0.68012555899552807</v>
      </c>
    </row>
    <row r="26" spans="1:11" s="27" customFormat="1" ht="24.95" customHeight="1">
      <c r="A26" s="26">
        <v>21</v>
      </c>
      <c r="B26" s="29" t="s">
        <v>157</v>
      </c>
      <c r="C26" s="84">
        <v>11</v>
      </c>
      <c r="D26" s="52">
        <f t="shared" si="0"/>
        <v>0.61111111111111116</v>
      </c>
      <c r="E26" s="84">
        <v>14</v>
      </c>
      <c r="F26" s="52">
        <f t="shared" si="1"/>
        <v>0.66666666666666663</v>
      </c>
      <c r="G26" s="84">
        <v>12</v>
      </c>
      <c r="H26" s="52">
        <f t="shared" si="2"/>
        <v>0.63157894736842102</v>
      </c>
      <c r="I26" s="84">
        <v>8</v>
      </c>
      <c r="J26" s="52">
        <f t="shared" si="3"/>
        <v>0.47058823529411764</v>
      </c>
      <c r="K26" s="52">
        <f t="shared" si="4"/>
        <v>0.59498624011007906</v>
      </c>
    </row>
    <row r="27" spans="1:11" s="27" customFormat="1" ht="24.95" customHeight="1">
      <c r="A27" s="26">
        <v>22</v>
      </c>
      <c r="B27" s="29" t="s">
        <v>158</v>
      </c>
      <c r="C27" s="84">
        <v>10</v>
      </c>
      <c r="D27" s="52">
        <f t="shared" si="0"/>
        <v>0.55555555555555558</v>
      </c>
      <c r="E27" s="84">
        <v>12</v>
      </c>
      <c r="F27" s="52">
        <f t="shared" si="1"/>
        <v>0.5714285714285714</v>
      </c>
      <c r="G27" s="84">
        <v>12</v>
      </c>
      <c r="H27" s="52">
        <f t="shared" si="2"/>
        <v>0.63157894736842102</v>
      </c>
      <c r="I27" s="84">
        <v>9</v>
      </c>
      <c r="J27" s="52">
        <f t="shared" si="3"/>
        <v>0.52941176470588236</v>
      </c>
      <c r="K27" s="52">
        <f t="shared" si="4"/>
        <v>0.57199370976460762</v>
      </c>
    </row>
    <row r="28" spans="1:11" s="27" customFormat="1" ht="24.95" customHeight="1">
      <c r="A28" s="26">
        <v>23</v>
      </c>
      <c r="B28" s="29" t="s">
        <v>159</v>
      </c>
      <c r="C28" s="84">
        <v>13</v>
      </c>
      <c r="D28" s="52">
        <f t="shared" si="0"/>
        <v>0.72222222222222221</v>
      </c>
      <c r="E28" s="84">
        <v>13</v>
      </c>
      <c r="F28" s="52">
        <f t="shared" si="1"/>
        <v>0.61904761904761907</v>
      </c>
      <c r="G28" s="84">
        <v>15</v>
      </c>
      <c r="H28" s="52">
        <f t="shared" si="2"/>
        <v>0.78947368421052633</v>
      </c>
      <c r="I28" s="84">
        <v>8</v>
      </c>
      <c r="J28" s="52">
        <f t="shared" si="3"/>
        <v>0.47058823529411764</v>
      </c>
      <c r="K28" s="52">
        <f t="shared" si="4"/>
        <v>0.65033294019362131</v>
      </c>
    </row>
    <row r="29" spans="1:11" s="27" customFormat="1" ht="24.95" customHeight="1">
      <c r="A29" s="26">
        <v>24</v>
      </c>
      <c r="B29" s="29" t="s">
        <v>160</v>
      </c>
      <c r="C29" s="84">
        <v>14</v>
      </c>
      <c r="D29" s="52">
        <f t="shared" si="0"/>
        <v>0.77777777777777779</v>
      </c>
      <c r="E29" s="84">
        <v>15</v>
      </c>
      <c r="F29" s="52">
        <f t="shared" si="1"/>
        <v>0.7142857142857143</v>
      </c>
      <c r="G29" s="84">
        <v>18</v>
      </c>
      <c r="H29" s="52">
        <f t="shared" si="2"/>
        <v>0.94736842105263153</v>
      </c>
      <c r="I29" s="84">
        <v>11</v>
      </c>
      <c r="J29" s="52">
        <f t="shared" si="3"/>
        <v>0.6470588235294118</v>
      </c>
      <c r="K29" s="52">
        <f t="shared" si="4"/>
        <v>0.7716226841613838</v>
      </c>
    </row>
    <row r="30" spans="1:11" s="27" customFormat="1" ht="24.95" customHeight="1">
      <c r="A30" s="26">
        <v>25</v>
      </c>
      <c r="B30" s="29" t="s">
        <v>161</v>
      </c>
      <c r="C30" s="84">
        <v>10</v>
      </c>
      <c r="D30" s="52">
        <f t="shared" si="0"/>
        <v>0.55555555555555558</v>
      </c>
      <c r="E30" s="84">
        <v>12</v>
      </c>
      <c r="F30" s="52">
        <f t="shared" si="1"/>
        <v>0.5714285714285714</v>
      </c>
      <c r="G30" s="84">
        <v>10</v>
      </c>
      <c r="H30" s="52">
        <f t="shared" si="2"/>
        <v>0.52631578947368418</v>
      </c>
      <c r="I30" s="84">
        <v>8</v>
      </c>
      <c r="J30" s="52">
        <f t="shared" si="3"/>
        <v>0.47058823529411764</v>
      </c>
      <c r="K30" s="52">
        <f t="shared" si="4"/>
        <v>0.5309720379379822</v>
      </c>
    </row>
    <row r="31" spans="1:11" s="27" customFormat="1" ht="24.95" customHeight="1">
      <c r="A31" s="26">
        <v>26</v>
      </c>
      <c r="B31" s="29" t="s">
        <v>162</v>
      </c>
      <c r="C31" s="84">
        <v>12</v>
      </c>
      <c r="D31" s="52">
        <f t="shared" si="0"/>
        <v>0.66666666666666663</v>
      </c>
      <c r="E31" s="84">
        <v>13</v>
      </c>
      <c r="F31" s="52">
        <f t="shared" si="1"/>
        <v>0.61904761904761907</v>
      </c>
      <c r="G31" s="84">
        <v>13</v>
      </c>
      <c r="H31" s="52">
        <f t="shared" si="2"/>
        <v>0.68421052631578949</v>
      </c>
      <c r="I31" s="84">
        <v>8</v>
      </c>
      <c r="J31" s="52">
        <f t="shared" si="3"/>
        <v>0.47058823529411764</v>
      </c>
      <c r="K31" s="52">
        <f t="shared" si="4"/>
        <v>0.61012826183104818</v>
      </c>
    </row>
    <row r="32" spans="1:11" s="27" customFormat="1" ht="24.95" customHeight="1">
      <c r="A32" s="26">
        <v>27</v>
      </c>
      <c r="B32" s="29" t="s">
        <v>163</v>
      </c>
      <c r="C32" s="84">
        <v>11</v>
      </c>
      <c r="D32" s="52">
        <f t="shared" si="0"/>
        <v>0.61111111111111116</v>
      </c>
      <c r="E32" s="84">
        <v>14</v>
      </c>
      <c r="F32" s="52">
        <f t="shared" si="1"/>
        <v>0.66666666666666663</v>
      </c>
      <c r="G32" s="84">
        <v>9</v>
      </c>
      <c r="H32" s="52">
        <f t="shared" si="2"/>
        <v>0.47368421052631576</v>
      </c>
      <c r="I32" s="84">
        <v>12</v>
      </c>
      <c r="J32" s="52">
        <f t="shared" si="3"/>
        <v>0.70588235294117652</v>
      </c>
      <c r="K32" s="52">
        <f t="shared" si="4"/>
        <v>0.61433608531131745</v>
      </c>
    </row>
    <row r="33" spans="1:11" s="27" customFormat="1" ht="24.95" customHeight="1">
      <c r="A33" s="26">
        <v>28</v>
      </c>
      <c r="B33" s="29" t="s">
        <v>192</v>
      </c>
      <c r="C33" s="84">
        <v>12</v>
      </c>
      <c r="D33" s="52">
        <f t="shared" si="0"/>
        <v>0.66666666666666663</v>
      </c>
      <c r="E33" s="84">
        <v>13</v>
      </c>
      <c r="F33" s="52">
        <f t="shared" si="1"/>
        <v>0.61904761904761907</v>
      </c>
      <c r="G33" s="84">
        <v>14</v>
      </c>
      <c r="H33" s="52">
        <f t="shared" si="2"/>
        <v>0.73684210526315785</v>
      </c>
      <c r="I33" s="84">
        <v>9</v>
      </c>
      <c r="J33" s="52">
        <f t="shared" si="3"/>
        <v>0.52941176470588236</v>
      </c>
      <c r="K33" s="52">
        <f t="shared" si="4"/>
        <v>0.63799203892083145</v>
      </c>
    </row>
    <row r="34" spans="1:11" s="33" customFormat="1" ht="24.95" customHeight="1">
      <c r="A34" s="26">
        <v>29</v>
      </c>
      <c r="B34" s="29" t="s">
        <v>164</v>
      </c>
      <c r="C34" s="26">
        <v>10</v>
      </c>
      <c r="D34" s="52">
        <f t="shared" si="0"/>
        <v>0.55555555555555558</v>
      </c>
      <c r="E34" s="26">
        <v>12</v>
      </c>
      <c r="F34" s="52">
        <f t="shared" si="1"/>
        <v>0.5714285714285714</v>
      </c>
      <c r="G34" s="26">
        <v>6</v>
      </c>
      <c r="H34" s="52">
        <f t="shared" si="2"/>
        <v>0.31578947368421051</v>
      </c>
      <c r="I34" s="26">
        <v>2</v>
      </c>
      <c r="J34" s="52">
        <f t="shared" si="3"/>
        <v>0.11764705882352941</v>
      </c>
      <c r="K34" s="52">
        <f t="shared" si="4"/>
        <v>0.39010516487296676</v>
      </c>
    </row>
    <row r="35" spans="1:11" s="33" customFormat="1" ht="24.95" customHeight="1">
      <c r="A35" s="26">
        <v>30</v>
      </c>
      <c r="B35" s="29" t="s">
        <v>165</v>
      </c>
      <c r="C35" s="26">
        <v>10</v>
      </c>
      <c r="D35" s="52">
        <f t="shared" si="0"/>
        <v>0.55555555555555558</v>
      </c>
      <c r="E35" s="26">
        <v>12</v>
      </c>
      <c r="F35" s="52">
        <f t="shared" si="1"/>
        <v>0.5714285714285714</v>
      </c>
      <c r="G35" s="26">
        <v>13</v>
      </c>
      <c r="H35" s="52">
        <f t="shared" si="2"/>
        <v>0.68421052631578949</v>
      </c>
      <c r="I35" s="26">
        <v>9</v>
      </c>
      <c r="J35" s="52">
        <f t="shared" si="3"/>
        <v>0.52941176470588236</v>
      </c>
      <c r="K35" s="52">
        <f t="shared" si="4"/>
        <v>0.58515160450144965</v>
      </c>
    </row>
    <row r="36" spans="1:11" s="33" customFormat="1" ht="24.95" customHeight="1">
      <c r="A36" s="26">
        <v>31</v>
      </c>
      <c r="B36" s="29" t="s">
        <v>166</v>
      </c>
      <c r="C36" s="26">
        <v>12</v>
      </c>
      <c r="D36" s="52">
        <f t="shared" si="0"/>
        <v>0.66666666666666663</v>
      </c>
      <c r="E36" s="26">
        <v>13</v>
      </c>
      <c r="F36" s="52">
        <f t="shared" si="1"/>
        <v>0.61904761904761907</v>
      </c>
      <c r="G36" s="26">
        <v>14</v>
      </c>
      <c r="H36" s="52">
        <f t="shared" si="2"/>
        <v>0.73684210526315785</v>
      </c>
      <c r="I36" s="26">
        <v>11</v>
      </c>
      <c r="J36" s="52">
        <f t="shared" si="3"/>
        <v>0.6470588235294118</v>
      </c>
      <c r="K36" s="52">
        <f t="shared" si="4"/>
        <v>0.66740380362671381</v>
      </c>
    </row>
    <row r="37" spans="1:11" s="27" customFormat="1" ht="24.95" customHeight="1">
      <c r="A37" s="26">
        <v>32</v>
      </c>
      <c r="B37" s="29" t="s">
        <v>168</v>
      </c>
      <c r="C37" s="84">
        <v>2</v>
      </c>
      <c r="D37" s="52">
        <f t="shared" si="0"/>
        <v>0.1111111111111111</v>
      </c>
      <c r="E37" s="84">
        <v>5</v>
      </c>
      <c r="F37" s="52">
        <f t="shared" si="1"/>
        <v>0.23809523809523808</v>
      </c>
      <c r="G37" s="84">
        <v>0</v>
      </c>
      <c r="H37" s="52">
        <f t="shared" si="2"/>
        <v>0</v>
      </c>
      <c r="I37" s="84">
        <v>1</v>
      </c>
      <c r="J37" s="52">
        <f t="shared" si="3"/>
        <v>5.8823529411764705E-2</v>
      </c>
      <c r="K37" s="52">
        <f t="shared" si="4"/>
        <v>0.10200746965452848</v>
      </c>
    </row>
    <row r="38" spans="1:11" s="27" customFormat="1" ht="24.95" customHeight="1">
      <c r="A38" s="26">
        <v>33</v>
      </c>
      <c r="B38" s="29" t="s">
        <v>169</v>
      </c>
      <c r="C38" s="84">
        <v>10</v>
      </c>
      <c r="D38" s="52">
        <f t="shared" si="0"/>
        <v>0.55555555555555558</v>
      </c>
      <c r="E38" s="84">
        <v>13</v>
      </c>
      <c r="F38" s="52">
        <f t="shared" si="1"/>
        <v>0.61904761904761907</v>
      </c>
      <c r="G38" s="84">
        <v>12</v>
      </c>
      <c r="H38" s="52">
        <f t="shared" si="2"/>
        <v>0.63157894736842102</v>
      </c>
      <c r="I38" s="84">
        <v>3</v>
      </c>
      <c r="J38" s="52">
        <f t="shared" si="3"/>
        <v>0.17647058823529413</v>
      </c>
      <c r="K38" s="52">
        <f t="shared" si="4"/>
        <v>0.49566317755172246</v>
      </c>
    </row>
    <row r="39" spans="1:11" s="27" customFormat="1" ht="24.95" customHeight="1">
      <c r="A39" s="26">
        <v>34</v>
      </c>
      <c r="B39" s="29" t="s">
        <v>170</v>
      </c>
      <c r="C39" s="84">
        <v>10</v>
      </c>
      <c r="D39" s="52">
        <f t="shared" si="0"/>
        <v>0.55555555555555558</v>
      </c>
      <c r="E39" s="84">
        <v>12</v>
      </c>
      <c r="F39" s="52">
        <f t="shared" si="1"/>
        <v>0.5714285714285714</v>
      </c>
      <c r="G39" s="84">
        <v>7</v>
      </c>
      <c r="H39" s="52">
        <f t="shared" si="2"/>
        <v>0.36842105263157893</v>
      </c>
      <c r="I39" s="84">
        <v>6</v>
      </c>
      <c r="J39" s="52">
        <f t="shared" si="3"/>
        <v>0.35294117647058826</v>
      </c>
      <c r="K39" s="52">
        <f t="shared" si="4"/>
        <v>0.46208658902157357</v>
      </c>
    </row>
    <row r="40" spans="1:11" s="27" customFormat="1" ht="24.95" customHeight="1">
      <c r="A40" s="26">
        <v>35</v>
      </c>
      <c r="B40" s="29" t="s">
        <v>171</v>
      </c>
      <c r="C40" s="84">
        <v>10</v>
      </c>
      <c r="D40" s="52">
        <f t="shared" si="0"/>
        <v>0.55555555555555558</v>
      </c>
      <c r="E40" s="84">
        <v>12</v>
      </c>
      <c r="F40" s="52">
        <f t="shared" si="1"/>
        <v>0.5714285714285714</v>
      </c>
      <c r="G40" s="84">
        <v>10</v>
      </c>
      <c r="H40" s="52">
        <f t="shared" si="2"/>
        <v>0.52631578947368418</v>
      </c>
      <c r="I40" s="84">
        <v>8</v>
      </c>
      <c r="J40" s="52">
        <f t="shared" si="3"/>
        <v>0.47058823529411764</v>
      </c>
      <c r="K40" s="52">
        <f t="shared" si="4"/>
        <v>0.5309720379379822</v>
      </c>
    </row>
    <row r="41" spans="1:11" s="27" customFormat="1" ht="24.95" customHeight="1">
      <c r="A41" s="26">
        <v>36</v>
      </c>
      <c r="B41" s="29" t="s">
        <v>172</v>
      </c>
      <c r="C41" s="84">
        <v>11</v>
      </c>
      <c r="D41" s="52">
        <f t="shared" si="0"/>
        <v>0.61111111111111116</v>
      </c>
      <c r="E41" s="84">
        <v>12</v>
      </c>
      <c r="F41" s="52">
        <f t="shared" si="1"/>
        <v>0.5714285714285714</v>
      </c>
      <c r="G41" s="84">
        <v>13</v>
      </c>
      <c r="H41" s="52">
        <f t="shared" si="2"/>
        <v>0.68421052631578949</v>
      </c>
      <c r="I41" s="84">
        <v>8</v>
      </c>
      <c r="J41" s="52">
        <f t="shared" si="3"/>
        <v>0.47058823529411764</v>
      </c>
      <c r="K41" s="52">
        <f t="shared" si="4"/>
        <v>0.58433461103739748</v>
      </c>
    </row>
    <row r="42" spans="1:11" s="27" customFormat="1" ht="24.95" customHeight="1">
      <c r="A42" s="26">
        <v>37</v>
      </c>
      <c r="B42" s="29" t="s">
        <v>173</v>
      </c>
      <c r="C42" s="84">
        <v>11</v>
      </c>
      <c r="D42" s="52">
        <f t="shared" si="0"/>
        <v>0.61111111111111116</v>
      </c>
      <c r="E42" s="84">
        <v>14</v>
      </c>
      <c r="F42" s="52">
        <f t="shared" si="1"/>
        <v>0.66666666666666663</v>
      </c>
      <c r="G42" s="84">
        <v>11</v>
      </c>
      <c r="H42" s="52">
        <f t="shared" si="2"/>
        <v>0.57894736842105265</v>
      </c>
      <c r="I42" s="84">
        <v>5</v>
      </c>
      <c r="J42" s="52">
        <f t="shared" si="3"/>
        <v>0.29411764705882354</v>
      </c>
      <c r="K42" s="52">
        <f t="shared" si="4"/>
        <v>0.53771069831441343</v>
      </c>
    </row>
    <row r="43" spans="1:11" s="27" customFormat="1" ht="24.95" customHeight="1">
      <c r="A43" s="26">
        <v>38</v>
      </c>
      <c r="B43" s="29" t="s">
        <v>174</v>
      </c>
      <c r="C43" s="84">
        <v>11</v>
      </c>
      <c r="D43" s="52">
        <f t="shared" si="0"/>
        <v>0.61111111111111116</v>
      </c>
      <c r="E43" s="84">
        <v>13</v>
      </c>
      <c r="F43" s="52">
        <f t="shared" si="1"/>
        <v>0.61904761904761907</v>
      </c>
      <c r="G43" s="84">
        <v>14</v>
      </c>
      <c r="H43" s="52">
        <f t="shared" si="2"/>
        <v>0.73684210526315785</v>
      </c>
      <c r="I43" s="84">
        <v>4</v>
      </c>
      <c r="J43" s="52">
        <f t="shared" si="3"/>
        <v>0.23529411764705882</v>
      </c>
      <c r="K43" s="52">
        <f t="shared" si="4"/>
        <v>0.55057373826723677</v>
      </c>
    </row>
    <row r="44" spans="1:11" s="27" customFormat="1" ht="24.95" customHeight="1">
      <c r="A44" s="26">
        <v>39</v>
      </c>
      <c r="B44" s="29" t="s">
        <v>175</v>
      </c>
      <c r="C44" s="84">
        <v>10</v>
      </c>
      <c r="D44" s="52">
        <f t="shared" si="0"/>
        <v>0.55555555555555558</v>
      </c>
      <c r="E44" s="84">
        <v>12</v>
      </c>
      <c r="F44" s="52">
        <f t="shared" si="1"/>
        <v>0.5714285714285714</v>
      </c>
      <c r="G44" s="84">
        <v>9</v>
      </c>
      <c r="H44" s="52">
        <f t="shared" si="2"/>
        <v>0.47368421052631576</v>
      </c>
      <c r="I44" s="84">
        <v>5</v>
      </c>
      <c r="J44" s="52">
        <f t="shared" si="3"/>
        <v>0.29411764705882354</v>
      </c>
      <c r="K44" s="52">
        <f t="shared" si="4"/>
        <v>0.47369649614231657</v>
      </c>
    </row>
    <row r="45" spans="1:11" s="27" customFormat="1" ht="24.95" customHeight="1">
      <c r="A45" s="26">
        <v>40</v>
      </c>
      <c r="B45" s="29" t="s">
        <v>176</v>
      </c>
      <c r="C45" s="84">
        <v>10</v>
      </c>
      <c r="D45" s="52">
        <f t="shared" si="0"/>
        <v>0.55555555555555558</v>
      </c>
      <c r="E45" s="84">
        <v>14</v>
      </c>
      <c r="F45" s="52">
        <f t="shared" si="1"/>
        <v>0.66666666666666663</v>
      </c>
      <c r="G45" s="84">
        <v>11</v>
      </c>
      <c r="H45" s="52">
        <f t="shared" si="2"/>
        <v>0.57894736842105265</v>
      </c>
      <c r="I45" s="84">
        <v>4</v>
      </c>
      <c r="J45" s="52">
        <f t="shared" si="3"/>
        <v>0.23529411764705882</v>
      </c>
      <c r="K45" s="52">
        <f t="shared" si="4"/>
        <v>0.50911592707258346</v>
      </c>
    </row>
    <row r="46" spans="1:11" s="27" customFormat="1" ht="24.95" customHeight="1">
      <c r="A46" s="26">
        <v>41</v>
      </c>
      <c r="B46" s="29" t="s">
        <v>193</v>
      </c>
      <c r="C46" s="84">
        <v>11</v>
      </c>
      <c r="D46" s="52">
        <f t="shared" si="0"/>
        <v>0.61111111111111116</v>
      </c>
      <c r="E46" s="84">
        <v>12</v>
      </c>
      <c r="F46" s="52">
        <f t="shared" si="1"/>
        <v>0.5714285714285714</v>
      </c>
      <c r="G46" s="84">
        <v>16</v>
      </c>
      <c r="H46" s="52">
        <f t="shared" si="2"/>
        <v>0.84210526315789469</v>
      </c>
      <c r="I46" s="84">
        <v>8</v>
      </c>
      <c r="J46" s="52">
        <f t="shared" si="3"/>
        <v>0.47058823529411764</v>
      </c>
      <c r="K46" s="52">
        <f t="shared" si="4"/>
        <v>0.62380829524792381</v>
      </c>
    </row>
    <row r="47" spans="1:11" s="27" customFormat="1" ht="24.95" customHeight="1">
      <c r="A47" s="26">
        <v>42</v>
      </c>
      <c r="B47" s="29" t="s">
        <v>167</v>
      </c>
      <c r="C47" s="84">
        <v>12</v>
      </c>
      <c r="D47" s="52">
        <f t="shared" si="0"/>
        <v>0.66666666666666663</v>
      </c>
      <c r="E47" s="84">
        <v>13</v>
      </c>
      <c r="F47" s="52">
        <f t="shared" si="1"/>
        <v>0.61904761904761907</v>
      </c>
      <c r="G47" s="84">
        <v>14</v>
      </c>
      <c r="H47" s="52">
        <f t="shared" si="2"/>
        <v>0.73684210526315785</v>
      </c>
      <c r="I47" s="84">
        <v>11</v>
      </c>
      <c r="J47" s="52">
        <f t="shared" si="3"/>
        <v>0.6470588235294118</v>
      </c>
      <c r="K47" s="52">
        <f t="shared" si="4"/>
        <v>0.66740380362671381</v>
      </c>
    </row>
    <row r="48" spans="1:11" s="27" customFormat="1" ht="24.95" customHeight="1">
      <c r="A48" s="26">
        <v>43</v>
      </c>
      <c r="B48" s="29" t="s">
        <v>177</v>
      </c>
      <c r="C48" s="84">
        <v>8</v>
      </c>
      <c r="D48" s="52">
        <f t="shared" si="0"/>
        <v>0.44444444444444442</v>
      </c>
      <c r="E48" s="84">
        <v>9</v>
      </c>
      <c r="F48" s="52">
        <f t="shared" si="1"/>
        <v>0.42857142857142855</v>
      </c>
      <c r="G48" s="84">
        <v>5</v>
      </c>
      <c r="H48" s="52">
        <f t="shared" si="2"/>
        <v>0.26315789473684209</v>
      </c>
      <c r="I48" s="84">
        <v>4</v>
      </c>
      <c r="J48" s="52">
        <f t="shared" si="3"/>
        <v>0.23529411764705882</v>
      </c>
      <c r="K48" s="52">
        <f t="shared" si="4"/>
        <v>0.34286697134994348</v>
      </c>
    </row>
    <row r="49" spans="1:11" s="27" customFormat="1" ht="24.95" customHeight="1">
      <c r="A49" s="26">
        <v>44</v>
      </c>
      <c r="B49" s="29" t="s">
        <v>178</v>
      </c>
      <c r="C49" s="84">
        <v>10</v>
      </c>
      <c r="D49" s="52">
        <f t="shared" si="0"/>
        <v>0.55555555555555558</v>
      </c>
      <c r="E49" s="84">
        <v>12</v>
      </c>
      <c r="F49" s="52">
        <f t="shared" si="1"/>
        <v>0.5714285714285714</v>
      </c>
      <c r="G49" s="84">
        <v>11</v>
      </c>
      <c r="H49" s="52">
        <f t="shared" si="2"/>
        <v>0.57894736842105265</v>
      </c>
      <c r="I49" s="84">
        <v>8</v>
      </c>
      <c r="J49" s="52">
        <f t="shared" si="3"/>
        <v>0.47058823529411764</v>
      </c>
      <c r="K49" s="52">
        <f t="shared" si="4"/>
        <v>0.54412993267482435</v>
      </c>
    </row>
    <row r="50" spans="1:11" s="27" customFormat="1" ht="24.95" customHeight="1">
      <c r="A50" s="26">
        <v>45</v>
      </c>
      <c r="B50" s="29" t="s">
        <v>179</v>
      </c>
      <c r="C50" s="84">
        <v>12</v>
      </c>
      <c r="D50" s="52">
        <f t="shared" si="0"/>
        <v>0.66666666666666663</v>
      </c>
      <c r="E50" s="84">
        <v>14</v>
      </c>
      <c r="F50" s="52">
        <f t="shared" si="1"/>
        <v>0.66666666666666663</v>
      </c>
      <c r="G50" s="84">
        <v>15</v>
      </c>
      <c r="H50" s="52">
        <f t="shared" si="2"/>
        <v>0.78947368421052633</v>
      </c>
      <c r="I50" s="84">
        <v>6</v>
      </c>
      <c r="J50" s="52">
        <f t="shared" si="3"/>
        <v>0.35294117647058826</v>
      </c>
      <c r="K50" s="52">
        <f t="shared" si="4"/>
        <v>0.61893704850361198</v>
      </c>
    </row>
    <row r="51" spans="1:11" s="27" customFormat="1" ht="24.95" customHeight="1">
      <c r="A51" s="26">
        <v>46</v>
      </c>
      <c r="B51" s="29" t="s">
        <v>180</v>
      </c>
      <c r="C51" s="84">
        <v>9</v>
      </c>
      <c r="D51" s="52">
        <f t="shared" si="0"/>
        <v>0.5</v>
      </c>
      <c r="E51" s="84">
        <v>13</v>
      </c>
      <c r="F51" s="52">
        <f t="shared" si="1"/>
        <v>0.61904761904761907</v>
      </c>
      <c r="G51" s="84">
        <v>10</v>
      </c>
      <c r="H51" s="52">
        <f t="shared" si="2"/>
        <v>0.52631578947368418</v>
      </c>
      <c r="I51" s="84">
        <v>5</v>
      </c>
      <c r="J51" s="52">
        <f t="shared" si="3"/>
        <v>0.29411764705882354</v>
      </c>
      <c r="K51" s="52">
        <f t="shared" si="4"/>
        <v>0.48487026389503168</v>
      </c>
    </row>
    <row r="52" spans="1:11" s="27" customFormat="1" ht="24.95" customHeight="1">
      <c r="A52" s="26">
        <v>47</v>
      </c>
      <c r="B52" s="29" t="s">
        <v>181</v>
      </c>
      <c r="C52" s="84">
        <v>10</v>
      </c>
      <c r="D52" s="52">
        <f t="shared" si="0"/>
        <v>0.55555555555555558</v>
      </c>
      <c r="E52" s="84">
        <v>14</v>
      </c>
      <c r="F52" s="52">
        <f t="shared" si="1"/>
        <v>0.66666666666666663</v>
      </c>
      <c r="G52" s="84">
        <v>11</v>
      </c>
      <c r="H52" s="52">
        <f t="shared" si="2"/>
        <v>0.57894736842105265</v>
      </c>
      <c r="I52" s="84">
        <v>8</v>
      </c>
      <c r="J52" s="52">
        <f t="shared" si="3"/>
        <v>0.47058823529411764</v>
      </c>
      <c r="K52" s="52">
        <f t="shared" si="4"/>
        <v>0.56793945648434818</v>
      </c>
    </row>
    <row r="53" spans="1:11" s="27" customFormat="1" ht="24.95" customHeight="1">
      <c r="A53" s="26">
        <v>48</v>
      </c>
      <c r="B53" s="29" t="s">
        <v>182</v>
      </c>
      <c r="C53" s="84">
        <v>10</v>
      </c>
      <c r="D53" s="52">
        <f t="shared" si="0"/>
        <v>0.55555555555555558</v>
      </c>
      <c r="E53" s="84">
        <v>12</v>
      </c>
      <c r="F53" s="52">
        <f t="shared" si="1"/>
        <v>0.5714285714285714</v>
      </c>
      <c r="G53" s="84">
        <v>11</v>
      </c>
      <c r="H53" s="52">
        <f t="shared" si="2"/>
        <v>0.57894736842105265</v>
      </c>
      <c r="I53" s="84">
        <v>3</v>
      </c>
      <c r="J53" s="52">
        <f t="shared" si="3"/>
        <v>0.17647058823529413</v>
      </c>
      <c r="K53" s="52">
        <f t="shared" si="4"/>
        <v>0.47060052091011845</v>
      </c>
    </row>
    <row r="54" spans="1:11" s="27" customFormat="1" ht="24.95" customHeight="1">
      <c r="A54" s="26">
        <v>49</v>
      </c>
      <c r="B54" s="29" t="s">
        <v>183</v>
      </c>
      <c r="C54" s="84">
        <v>8</v>
      </c>
      <c r="D54" s="52">
        <f t="shared" si="0"/>
        <v>0.44444444444444442</v>
      </c>
      <c r="E54" s="84">
        <v>10</v>
      </c>
      <c r="F54" s="52">
        <f t="shared" si="1"/>
        <v>0.47619047619047616</v>
      </c>
      <c r="G54" s="84">
        <v>7</v>
      </c>
      <c r="H54" s="52">
        <f t="shared" si="2"/>
        <v>0.36842105263157893</v>
      </c>
      <c r="I54" s="84">
        <v>5</v>
      </c>
      <c r="J54" s="52">
        <f t="shared" si="3"/>
        <v>0.29411764705882354</v>
      </c>
      <c r="K54" s="52">
        <f t="shared" si="4"/>
        <v>0.39579340508133076</v>
      </c>
    </row>
    <row r="55" spans="1:11" s="27" customFormat="1" ht="24.95" customHeight="1">
      <c r="A55" s="26">
        <v>50</v>
      </c>
      <c r="B55" s="29" t="s">
        <v>184</v>
      </c>
      <c r="C55" s="84">
        <v>11</v>
      </c>
      <c r="D55" s="52">
        <f t="shared" si="0"/>
        <v>0.61111111111111116</v>
      </c>
      <c r="E55" s="84">
        <v>13</v>
      </c>
      <c r="F55" s="52">
        <f t="shared" si="1"/>
        <v>0.61904761904761907</v>
      </c>
      <c r="G55" s="84">
        <v>11</v>
      </c>
      <c r="H55" s="52">
        <f t="shared" si="2"/>
        <v>0.57894736842105265</v>
      </c>
      <c r="I55" s="84">
        <v>10</v>
      </c>
      <c r="J55" s="52">
        <f t="shared" si="3"/>
        <v>0.58823529411764708</v>
      </c>
      <c r="K55" s="52">
        <f t="shared" si="4"/>
        <v>0.59933534817435752</v>
      </c>
    </row>
    <row r="56" spans="1:11" s="27" customFormat="1" ht="24.95" customHeight="1">
      <c r="A56" s="26">
        <v>51</v>
      </c>
      <c r="B56" s="29" t="s">
        <v>185</v>
      </c>
      <c r="C56" s="84">
        <v>11</v>
      </c>
      <c r="D56" s="52">
        <f t="shared" si="0"/>
        <v>0.61111111111111116</v>
      </c>
      <c r="E56" s="84">
        <v>13</v>
      </c>
      <c r="F56" s="52">
        <f t="shared" si="1"/>
        <v>0.61904761904761907</v>
      </c>
      <c r="G56" s="84">
        <v>12</v>
      </c>
      <c r="H56" s="52">
        <f t="shared" si="2"/>
        <v>0.63157894736842102</v>
      </c>
      <c r="I56" s="84">
        <v>9</v>
      </c>
      <c r="J56" s="52">
        <f t="shared" si="3"/>
        <v>0.52941176470588236</v>
      </c>
      <c r="K56" s="52">
        <f t="shared" si="4"/>
        <v>0.59778736055825843</v>
      </c>
    </row>
    <row r="57" spans="1:11" s="27" customFormat="1" ht="24.95" customHeight="1">
      <c r="A57" s="26">
        <v>52</v>
      </c>
      <c r="B57" s="29" t="s">
        <v>186</v>
      </c>
      <c r="C57" s="84">
        <v>10</v>
      </c>
      <c r="D57" s="52">
        <f t="shared" si="0"/>
        <v>0.55555555555555558</v>
      </c>
      <c r="E57" s="84">
        <v>12</v>
      </c>
      <c r="F57" s="52">
        <f t="shared" si="1"/>
        <v>0.5714285714285714</v>
      </c>
      <c r="G57" s="84">
        <v>14</v>
      </c>
      <c r="H57" s="52">
        <f t="shared" si="2"/>
        <v>0.73684210526315785</v>
      </c>
      <c r="I57" s="84">
        <v>11</v>
      </c>
      <c r="J57" s="52">
        <f t="shared" si="3"/>
        <v>0.6470588235294118</v>
      </c>
      <c r="K57" s="52">
        <f t="shared" si="4"/>
        <v>0.62772126394417416</v>
      </c>
    </row>
    <row r="58" spans="1:11" s="27" customFormat="1" ht="24.95" customHeight="1">
      <c r="A58" s="26">
        <v>53</v>
      </c>
      <c r="B58" s="29" t="s">
        <v>187</v>
      </c>
      <c r="C58" s="84">
        <v>11</v>
      </c>
      <c r="D58" s="52">
        <f t="shared" si="0"/>
        <v>0.61111111111111116</v>
      </c>
      <c r="E58" s="84">
        <v>13</v>
      </c>
      <c r="F58" s="52">
        <f t="shared" si="1"/>
        <v>0.61904761904761907</v>
      </c>
      <c r="G58" s="84">
        <v>13</v>
      </c>
      <c r="H58" s="52">
        <f t="shared" si="2"/>
        <v>0.68421052631578949</v>
      </c>
      <c r="I58" s="84">
        <v>9</v>
      </c>
      <c r="J58" s="52">
        <f t="shared" si="3"/>
        <v>0.52941176470588236</v>
      </c>
      <c r="K58" s="52">
        <f t="shared" si="4"/>
        <v>0.61094525529510046</v>
      </c>
    </row>
    <row r="59" spans="1:11" s="27" customFormat="1" ht="24.95" customHeight="1">
      <c r="A59" s="26">
        <v>54</v>
      </c>
      <c r="B59" s="29" t="s">
        <v>188</v>
      </c>
      <c r="C59" s="84">
        <v>11</v>
      </c>
      <c r="D59" s="52">
        <f t="shared" si="0"/>
        <v>0.61111111111111116</v>
      </c>
      <c r="E59" s="84">
        <v>13</v>
      </c>
      <c r="F59" s="52">
        <f t="shared" si="1"/>
        <v>0.61904761904761907</v>
      </c>
      <c r="G59" s="84">
        <v>12</v>
      </c>
      <c r="H59" s="52">
        <f t="shared" si="2"/>
        <v>0.63157894736842102</v>
      </c>
      <c r="I59" s="84">
        <v>2</v>
      </c>
      <c r="J59" s="52">
        <f t="shared" si="3"/>
        <v>0.11764705882352941</v>
      </c>
      <c r="K59" s="52">
        <f t="shared" si="4"/>
        <v>0.49484618408767017</v>
      </c>
    </row>
    <row r="60" spans="1:11" s="27" customFormat="1" ht="24.95" customHeight="1">
      <c r="A60" s="26">
        <v>55</v>
      </c>
      <c r="B60" s="29" t="s">
        <v>189</v>
      </c>
      <c r="C60" s="84">
        <v>10</v>
      </c>
      <c r="D60" s="52">
        <f t="shared" si="0"/>
        <v>0.55555555555555558</v>
      </c>
      <c r="E60" s="84">
        <v>12</v>
      </c>
      <c r="F60" s="52">
        <f t="shared" si="1"/>
        <v>0.5714285714285714</v>
      </c>
      <c r="G60" s="84">
        <v>9</v>
      </c>
      <c r="H60" s="52">
        <f t="shared" si="2"/>
        <v>0.47368421052631576</v>
      </c>
      <c r="I60" s="84">
        <v>8</v>
      </c>
      <c r="J60" s="52">
        <f t="shared" si="3"/>
        <v>0.47058823529411764</v>
      </c>
      <c r="K60" s="52">
        <f t="shared" si="4"/>
        <v>0.51781414320114005</v>
      </c>
    </row>
    <row r="61" spans="1:11" s="27" customFormat="1" ht="24.95" customHeight="1">
      <c r="A61" s="26">
        <v>56</v>
      </c>
      <c r="B61" s="29" t="s">
        <v>613</v>
      </c>
      <c r="C61" s="84">
        <v>1</v>
      </c>
      <c r="D61" s="52">
        <f t="shared" si="0"/>
        <v>5.5555555555555552E-2</v>
      </c>
      <c r="E61" s="84">
        <v>3</v>
      </c>
      <c r="F61" s="52">
        <f t="shared" si="1"/>
        <v>0.14285714285714285</v>
      </c>
      <c r="G61" s="84">
        <v>1</v>
      </c>
      <c r="H61" s="52">
        <f t="shared" si="2"/>
        <v>5.2631578947368418E-2</v>
      </c>
      <c r="I61" s="84">
        <v>1</v>
      </c>
      <c r="J61" s="52">
        <f t="shared" si="3"/>
        <v>5.8823529411764705E-2</v>
      </c>
      <c r="K61" s="52">
        <f t="shared" si="4"/>
        <v>7.7466951692957892E-2</v>
      </c>
    </row>
    <row r="62" spans="1:11" s="27" customFormat="1" ht="24.95" customHeight="1">
      <c r="A62" s="26">
        <v>57</v>
      </c>
      <c r="B62" s="29" t="s">
        <v>190</v>
      </c>
      <c r="C62" s="84">
        <v>10</v>
      </c>
      <c r="D62" s="52">
        <f t="shared" si="0"/>
        <v>0.55555555555555558</v>
      </c>
      <c r="E62" s="84">
        <v>13</v>
      </c>
      <c r="F62" s="52">
        <f t="shared" si="1"/>
        <v>0.61904761904761907</v>
      </c>
      <c r="G62" s="84">
        <v>12</v>
      </c>
      <c r="H62" s="52">
        <f t="shared" si="2"/>
        <v>0.63157894736842102</v>
      </c>
      <c r="I62" s="84">
        <v>7</v>
      </c>
      <c r="J62" s="52">
        <f t="shared" si="3"/>
        <v>0.41176470588235292</v>
      </c>
      <c r="K62" s="52">
        <f t="shared" si="4"/>
        <v>0.55448670696348712</v>
      </c>
    </row>
    <row r="63" spans="1:11" s="27" customFormat="1" ht="24.95" customHeight="1">
      <c r="A63" s="26">
        <v>58</v>
      </c>
      <c r="B63" s="29" t="s">
        <v>191</v>
      </c>
      <c r="C63" s="84">
        <v>5</v>
      </c>
      <c r="D63" s="52">
        <f t="shared" si="0"/>
        <v>0.27777777777777779</v>
      </c>
      <c r="E63" s="84">
        <v>7</v>
      </c>
      <c r="F63" s="52">
        <f t="shared" si="1"/>
        <v>0.33333333333333331</v>
      </c>
      <c r="G63" s="84">
        <v>3</v>
      </c>
      <c r="H63" s="52">
        <f t="shared" si="2"/>
        <v>0.15789473684210525</v>
      </c>
      <c r="I63" s="84">
        <v>2</v>
      </c>
      <c r="J63" s="52">
        <f t="shared" si="3"/>
        <v>0.11764705882352941</v>
      </c>
      <c r="K63" s="52">
        <f t="shared" si="4"/>
        <v>0.22166322669418648</v>
      </c>
    </row>
    <row r="64" spans="1:11" s="27" customFormat="1" ht="24.95" customHeight="1">
      <c r="A64" s="26">
        <v>59</v>
      </c>
      <c r="B64" s="29" t="s">
        <v>464</v>
      </c>
      <c r="C64" s="84">
        <v>11</v>
      </c>
      <c r="D64" s="52">
        <f t="shared" si="0"/>
        <v>0.61111111111111116</v>
      </c>
      <c r="E64" s="84">
        <v>13</v>
      </c>
      <c r="F64" s="52">
        <f t="shared" si="1"/>
        <v>0.61904761904761907</v>
      </c>
      <c r="G64" s="84">
        <v>11</v>
      </c>
      <c r="H64" s="52">
        <f t="shared" si="2"/>
        <v>0.57894736842105265</v>
      </c>
      <c r="I64" s="84">
        <v>8</v>
      </c>
      <c r="J64" s="52">
        <f t="shared" si="3"/>
        <v>0.47058823529411764</v>
      </c>
      <c r="K64" s="52">
        <f t="shared" si="4"/>
        <v>0.56992358346847516</v>
      </c>
    </row>
    <row r="65" spans="2:2" ht="24.95" customHeight="1">
      <c r="B65" s="9" t="s">
        <v>1070</v>
      </c>
    </row>
  </sheetData>
  <mergeCells count="5">
    <mergeCell ref="C2:D2"/>
    <mergeCell ref="E2:F2"/>
    <mergeCell ref="G2:H2"/>
    <mergeCell ref="I2:J2"/>
    <mergeCell ref="A1:J1"/>
  </mergeCells>
  <pageMargins left="0.7" right="0.7" top="0.25" bottom="0.25" header="0.3" footer="0.3"/>
  <pageSetup paperSize="9" scale="50" fitToHeight="2"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33"/>
  <sheetViews>
    <sheetView workbookViewId="0">
      <selection activeCell="B33" sqref="B33"/>
    </sheetView>
  </sheetViews>
  <sheetFormatPr defaultRowHeight="24.95" customHeight="1"/>
  <cols>
    <col min="1" max="1" width="7.42578125" style="1" bestFit="1" customWidth="1"/>
    <col min="2" max="2" width="44.140625" style="11" customWidth="1"/>
    <col min="3" max="3" width="13" customWidth="1"/>
    <col min="4" max="4" width="12.140625" style="106" customWidth="1"/>
    <col min="6" max="6" width="9.140625" style="106"/>
    <col min="8" max="8" width="11.42578125" style="106" customWidth="1"/>
    <col min="9" max="9" width="9.5703125" customWidth="1"/>
    <col min="10" max="10" width="8.85546875" style="106" customWidth="1"/>
    <col min="11" max="11" width="9.140625" style="106"/>
  </cols>
  <sheetData>
    <row r="1" spans="1:11" ht="24.95" customHeight="1">
      <c r="A1" s="122" t="s">
        <v>775</v>
      </c>
      <c r="B1" s="122"/>
      <c r="C1" s="122"/>
      <c r="D1" s="122"/>
      <c r="E1" s="122"/>
      <c r="F1" s="122"/>
      <c r="G1" s="122"/>
      <c r="H1" s="122"/>
      <c r="I1" s="122"/>
      <c r="J1" s="122"/>
    </row>
    <row r="2" spans="1:11" ht="24.95" customHeight="1">
      <c r="A2" s="70"/>
      <c r="B2" s="71" t="s">
        <v>407</v>
      </c>
      <c r="C2" s="112" t="s">
        <v>457</v>
      </c>
      <c r="D2" s="112"/>
      <c r="E2" s="112" t="s">
        <v>454</v>
      </c>
      <c r="F2" s="112"/>
      <c r="G2" s="112" t="s">
        <v>1064</v>
      </c>
      <c r="H2" s="112"/>
      <c r="I2" s="112" t="s">
        <v>456</v>
      </c>
      <c r="J2" s="112"/>
      <c r="K2" s="72"/>
    </row>
    <row r="3" spans="1:11" ht="24.95" customHeight="1">
      <c r="A3" s="63"/>
      <c r="B3" s="6" t="s">
        <v>1038</v>
      </c>
      <c r="C3" s="79" t="s">
        <v>1069</v>
      </c>
      <c r="D3" s="65" t="s">
        <v>1039</v>
      </c>
      <c r="E3" s="79" t="s">
        <v>1069</v>
      </c>
      <c r="F3" s="65" t="s">
        <v>1039</v>
      </c>
      <c r="G3" s="79" t="s">
        <v>1069</v>
      </c>
      <c r="H3" s="65" t="s">
        <v>1039</v>
      </c>
      <c r="I3" s="79" t="s">
        <v>1069</v>
      </c>
      <c r="J3" s="65" t="s">
        <v>1039</v>
      </c>
      <c r="K3" s="64"/>
    </row>
    <row r="4" spans="1:11" ht="24.95" customHeight="1">
      <c r="A4" s="73"/>
      <c r="B4" s="74" t="s">
        <v>1040</v>
      </c>
      <c r="C4" s="75">
        <v>19</v>
      </c>
      <c r="D4" s="109"/>
      <c r="E4" s="75">
        <v>15</v>
      </c>
      <c r="F4" s="109"/>
      <c r="G4" s="75">
        <v>19</v>
      </c>
      <c r="H4" s="109"/>
      <c r="I4" s="75">
        <v>17</v>
      </c>
      <c r="J4" s="105"/>
      <c r="K4" s="52" t="s">
        <v>1041</v>
      </c>
    </row>
    <row r="5" spans="1:11" s="16" customFormat="1" ht="15.75">
      <c r="A5" s="51" t="s">
        <v>480</v>
      </c>
      <c r="B5" s="76" t="s">
        <v>475</v>
      </c>
      <c r="C5" s="89"/>
      <c r="D5" s="111"/>
      <c r="E5" s="89"/>
      <c r="F5" s="111"/>
      <c r="G5" s="89"/>
      <c r="H5" s="111"/>
      <c r="I5" s="89"/>
      <c r="J5" s="111"/>
      <c r="K5" s="111"/>
    </row>
    <row r="6" spans="1:11" s="22" customFormat="1" ht="24.95" customHeight="1">
      <c r="A6" s="19">
        <v>1</v>
      </c>
      <c r="B6" s="28" t="s">
        <v>0</v>
      </c>
      <c r="C6" s="86">
        <v>12</v>
      </c>
      <c r="D6" s="105">
        <f>C6/19</f>
        <v>0.63157894736842102</v>
      </c>
      <c r="E6" s="86">
        <v>10</v>
      </c>
      <c r="F6" s="105">
        <f>E6/15</f>
        <v>0.66666666666666663</v>
      </c>
      <c r="G6" s="86">
        <v>12</v>
      </c>
      <c r="H6" s="105">
        <f>G6/19</f>
        <v>0.63157894736842102</v>
      </c>
      <c r="I6" s="86">
        <v>10</v>
      </c>
      <c r="J6" s="105">
        <f>I6/17</f>
        <v>0.58823529411764708</v>
      </c>
      <c r="K6" s="105">
        <f>(D6+F6+H6+J6)/4</f>
        <v>0.62951496388028894</v>
      </c>
    </row>
    <row r="7" spans="1:11" s="22" customFormat="1" ht="24.95" customHeight="1">
      <c r="A7" s="19">
        <v>2</v>
      </c>
      <c r="B7" s="28" t="s">
        <v>1</v>
      </c>
      <c r="C7" s="86">
        <v>13</v>
      </c>
      <c r="D7" s="105">
        <f t="shared" ref="D7:D32" si="0">C7/19</f>
        <v>0.68421052631578949</v>
      </c>
      <c r="E7" s="86">
        <v>12</v>
      </c>
      <c r="F7" s="105">
        <f t="shared" ref="F7:F32" si="1">E7/15</f>
        <v>0.8</v>
      </c>
      <c r="G7" s="86">
        <v>13</v>
      </c>
      <c r="H7" s="105">
        <f t="shared" ref="H7:H32" si="2">G7/19</f>
        <v>0.68421052631578949</v>
      </c>
      <c r="I7" s="86">
        <v>10</v>
      </c>
      <c r="J7" s="105">
        <f t="shared" ref="J7:J32" si="3">I7/17</f>
        <v>0.58823529411764708</v>
      </c>
      <c r="K7" s="105">
        <f t="shared" ref="K7:K32" si="4">(D7+F7+H7+J7)/4</f>
        <v>0.68916408668730655</v>
      </c>
    </row>
    <row r="8" spans="1:11" s="22" customFormat="1" ht="24.95" customHeight="1">
      <c r="A8" s="19">
        <v>3</v>
      </c>
      <c r="B8" s="28" t="s">
        <v>2</v>
      </c>
      <c r="C8" s="86">
        <v>12</v>
      </c>
      <c r="D8" s="105">
        <f t="shared" si="0"/>
        <v>0.63157894736842102</v>
      </c>
      <c r="E8" s="86">
        <v>10</v>
      </c>
      <c r="F8" s="105">
        <f t="shared" si="1"/>
        <v>0.66666666666666663</v>
      </c>
      <c r="G8" s="86">
        <v>12</v>
      </c>
      <c r="H8" s="105">
        <f t="shared" si="2"/>
        <v>0.63157894736842102</v>
      </c>
      <c r="I8" s="86">
        <v>11</v>
      </c>
      <c r="J8" s="105">
        <f t="shared" si="3"/>
        <v>0.6470588235294118</v>
      </c>
      <c r="K8" s="105">
        <f t="shared" si="4"/>
        <v>0.64422084623323017</v>
      </c>
    </row>
    <row r="9" spans="1:11" s="22" customFormat="1" ht="24.95" customHeight="1">
      <c r="A9" s="19">
        <v>4</v>
      </c>
      <c r="B9" s="28" t="s">
        <v>3</v>
      </c>
      <c r="C9" s="86">
        <v>14</v>
      </c>
      <c r="D9" s="105">
        <f t="shared" si="0"/>
        <v>0.73684210526315785</v>
      </c>
      <c r="E9" s="86">
        <v>11</v>
      </c>
      <c r="F9" s="105">
        <f t="shared" si="1"/>
        <v>0.73333333333333328</v>
      </c>
      <c r="G9" s="86">
        <v>14</v>
      </c>
      <c r="H9" s="105">
        <f t="shared" si="2"/>
        <v>0.73684210526315785</v>
      </c>
      <c r="I9" s="86">
        <v>11</v>
      </c>
      <c r="J9" s="105">
        <f t="shared" si="3"/>
        <v>0.6470588235294118</v>
      </c>
      <c r="K9" s="105">
        <f t="shared" si="4"/>
        <v>0.71351909184726514</v>
      </c>
    </row>
    <row r="10" spans="1:11" s="22" customFormat="1" ht="24.95" customHeight="1">
      <c r="A10" s="19">
        <v>5</v>
      </c>
      <c r="B10" s="28" t="s">
        <v>4</v>
      </c>
      <c r="C10" s="86">
        <v>12</v>
      </c>
      <c r="D10" s="105">
        <f t="shared" si="0"/>
        <v>0.63157894736842102</v>
      </c>
      <c r="E10" s="86">
        <v>12</v>
      </c>
      <c r="F10" s="105">
        <f t="shared" si="1"/>
        <v>0.8</v>
      </c>
      <c r="G10" s="86">
        <v>12</v>
      </c>
      <c r="H10" s="105">
        <f t="shared" si="2"/>
        <v>0.63157894736842102</v>
      </c>
      <c r="I10" s="86">
        <v>11</v>
      </c>
      <c r="J10" s="105">
        <f t="shared" si="3"/>
        <v>0.6470588235294118</v>
      </c>
      <c r="K10" s="105">
        <f t="shared" si="4"/>
        <v>0.6775541795665635</v>
      </c>
    </row>
    <row r="11" spans="1:11" s="22" customFormat="1" ht="24.95" customHeight="1">
      <c r="A11" s="19">
        <v>6</v>
      </c>
      <c r="B11" s="28" t="s">
        <v>5</v>
      </c>
      <c r="C11" s="86">
        <v>12</v>
      </c>
      <c r="D11" s="105">
        <f t="shared" si="0"/>
        <v>0.63157894736842102</v>
      </c>
      <c r="E11" s="86">
        <v>12</v>
      </c>
      <c r="F11" s="105">
        <f t="shared" si="1"/>
        <v>0.8</v>
      </c>
      <c r="G11" s="86">
        <v>12</v>
      </c>
      <c r="H11" s="105">
        <f t="shared" si="2"/>
        <v>0.63157894736842102</v>
      </c>
      <c r="I11" s="86">
        <v>8</v>
      </c>
      <c r="J11" s="105">
        <f t="shared" si="3"/>
        <v>0.47058823529411764</v>
      </c>
      <c r="K11" s="105">
        <f t="shared" si="4"/>
        <v>0.63343653250774001</v>
      </c>
    </row>
    <row r="12" spans="1:11" s="22" customFormat="1" ht="24.95" customHeight="1">
      <c r="A12" s="19">
        <v>7</v>
      </c>
      <c r="B12" s="28" t="s">
        <v>6</v>
      </c>
      <c r="C12" s="86">
        <v>17</v>
      </c>
      <c r="D12" s="105">
        <f t="shared" si="0"/>
        <v>0.89473684210526316</v>
      </c>
      <c r="E12" s="86">
        <v>14</v>
      </c>
      <c r="F12" s="105">
        <f t="shared" si="1"/>
        <v>0.93333333333333335</v>
      </c>
      <c r="G12" s="86">
        <v>17</v>
      </c>
      <c r="H12" s="105">
        <f t="shared" si="2"/>
        <v>0.89473684210526316</v>
      </c>
      <c r="I12" s="86">
        <v>11</v>
      </c>
      <c r="J12" s="105">
        <f t="shared" si="3"/>
        <v>0.6470588235294118</v>
      </c>
      <c r="K12" s="105">
        <f t="shared" si="4"/>
        <v>0.84246646026831784</v>
      </c>
    </row>
    <row r="13" spans="1:11" s="22" customFormat="1" ht="24.95" customHeight="1">
      <c r="A13" s="19">
        <v>8</v>
      </c>
      <c r="B13" s="28" t="s">
        <v>7</v>
      </c>
      <c r="C13" s="86">
        <v>14</v>
      </c>
      <c r="D13" s="105">
        <f t="shared" si="0"/>
        <v>0.73684210526315785</v>
      </c>
      <c r="E13" s="86">
        <v>13</v>
      </c>
      <c r="F13" s="105">
        <f t="shared" si="1"/>
        <v>0.8666666666666667</v>
      </c>
      <c r="G13" s="86">
        <v>14</v>
      </c>
      <c r="H13" s="105">
        <f t="shared" si="2"/>
        <v>0.73684210526315785</v>
      </c>
      <c r="I13" s="86">
        <v>11</v>
      </c>
      <c r="J13" s="105">
        <f t="shared" si="3"/>
        <v>0.6470588235294118</v>
      </c>
      <c r="K13" s="105">
        <f t="shared" si="4"/>
        <v>0.74685242518059858</v>
      </c>
    </row>
    <row r="14" spans="1:11" s="22" customFormat="1" ht="24.95" customHeight="1">
      <c r="A14" s="19">
        <v>9</v>
      </c>
      <c r="B14" s="28" t="s">
        <v>8</v>
      </c>
      <c r="C14" s="86">
        <v>12</v>
      </c>
      <c r="D14" s="105">
        <f t="shared" si="0"/>
        <v>0.63157894736842102</v>
      </c>
      <c r="E14" s="86">
        <v>10</v>
      </c>
      <c r="F14" s="105">
        <f t="shared" si="1"/>
        <v>0.66666666666666663</v>
      </c>
      <c r="G14" s="86">
        <v>12</v>
      </c>
      <c r="H14" s="105">
        <f t="shared" si="2"/>
        <v>0.63157894736842102</v>
      </c>
      <c r="I14" s="86">
        <v>11</v>
      </c>
      <c r="J14" s="105">
        <f t="shared" si="3"/>
        <v>0.6470588235294118</v>
      </c>
      <c r="K14" s="105">
        <f t="shared" si="4"/>
        <v>0.64422084623323017</v>
      </c>
    </row>
    <row r="15" spans="1:11" s="22" customFormat="1" ht="24.95" customHeight="1">
      <c r="A15" s="19">
        <v>10</v>
      </c>
      <c r="B15" s="28" t="s">
        <v>9</v>
      </c>
      <c r="C15" s="86">
        <v>18</v>
      </c>
      <c r="D15" s="105">
        <f t="shared" si="0"/>
        <v>0.94736842105263153</v>
      </c>
      <c r="E15" s="86">
        <v>14</v>
      </c>
      <c r="F15" s="105">
        <f t="shared" si="1"/>
        <v>0.93333333333333335</v>
      </c>
      <c r="G15" s="86">
        <v>18</v>
      </c>
      <c r="H15" s="105">
        <f t="shared" si="2"/>
        <v>0.94736842105263153</v>
      </c>
      <c r="I15" s="86">
        <v>11</v>
      </c>
      <c r="J15" s="105">
        <f t="shared" si="3"/>
        <v>0.6470588235294118</v>
      </c>
      <c r="K15" s="105">
        <f t="shared" si="4"/>
        <v>0.86878224974200202</v>
      </c>
    </row>
    <row r="16" spans="1:11" s="22" customFormat="1" ht="24.95" customHeight="1">
      <c r="A16" s="19">
        <v>11</v>
      </c>
      <c r="B16" s="28" t="s">
        <v>10</v>
      </c>
      <c r="C16" s="86">
        <v>8</v>
      </c>
      <c r="D16" s="105">
        <f t="shared" si="0"/>
        <v>0.42105263157894735</v>
      </c>
      <c r="E16" s="86">
        <v>7</v>
      </c>
      <c r="F16" s="105">
        <f t="shared" si="1"/>
        <v>0.46666666666666667</v>
      </c>
      <c r="G16" s="86">
        <v>8</v>
      </c>
      <c r="H16" s="105">
        <f t="shared" si="2"/>
        <v>0.42105263157894735</v>
      </c>
      <c r="I16" s="86">
        <v>11</v>
      </c>
      <c r="J16" s="105">
        <f t="shared" si="3"/>
        <v>0.6470588235294118</v>
      </c>
      <c r="K16" s="105">
        <f t="shared" si="4"/>
        <v>0.48895768833849329</v>
      </c>
    </row>
    <row r="17" spans="1:11" s="22" customFormat="1" ht="24.95" customHeight="1">
      <c r="A17" s="19">
        <v>12</v>
      </c>
      <c r="B17" s="28" t="s">
        <v>11</v>
      </c>
      <c r="C17" s="86">
        <v>0</v>
      </c>
      <c r="D17" s="105">
        <f t="shared" si="0"/>
        <v>0</v>
      </c>
      <c r="E17" s="86">
        <v>0</v>
      </c>
      <c r="F17" s="105">
        <f t="shared" si="1"/>
        <v>0</v>
      </c>
      <c r="G17" s="86">
        <v>0</v>
      </c>
      <c r="H17" s="105">
        <f t="shared" si="2"/>
        <v>0</v>
      </c>
      <c r="I17" s="86">
        <v>0</v>
      </c>
      <c r="J17" s="105">
        <f t="shared" si="3"/>
        <v>0</v>
      </c>
      <c r="K17" s="105">
        <f t="shared" si="4"/>
        <v>0</v>
      </c>
    </row>
    <row r="18" spans="1:11" s="22" customFormat="1" ht="24.95" customHeight="1">
      <c r="A18" s="19">
        <v>13</v>
      </c>
      <c r="B18" s="28" t="s">
        <v>12</v>
      </c>
      <c r="C18" s="86">
        <v>10</v>
      </c>
      <c r="D18" s="105">
        <f t="shared" si="0"/>
        <v>0.52631578947368418</v>
      </c>
      <c r="E18" s="86">
        <v>9</v>
      </c>
      <c r="F18" s="105">
        <f t="shared" si="1"/>
        <v>0.6</v>
      </c>
      <c r="G18" s="86">
        <v>10</v>
      </c>
      <c r="H18" s="105">
        <f t="shared" si="2"/>
        <v>0.52631578947368418</v>
      </c>
      <c r="I18" s="86">
        <v>11</v>
      </c>
      <c r="J18" s="105">
        <f t="shared" si="3"/>
        <v>0.6470588235294118</v>
      </c>
      <c r="K18" s="105">
        <f t="shared" si="4"/>
        <v>0.57492260061919498</v>
      </c>
    </row>
    <row r="19" spans="1:11" s="22" customFormat="1" ht="24.95" customHeight="1">
      <c r="A19" s="19">
        <v>14</v>
      </c>
      <c r="B19" s="28" t="s">
        <v>13</v>
      </c>
      <c r="C19" s="86">
        <v>17</v>
      </c>
      <c r="D19" s="105">
        <f t="shared" si="0"/>
        <v>0.89473684210526316</v>
      </c>
      <c r="E19" s="86">
        <v>14</v>
      </c>
      <c r="F19" s="105">
        <f t="shared" si="1"/>
        <v>0.93333333333333335</v>
      </c>
      <c r="G19" s="86">
        <v>17</v>
      </c>
      <c r="H19" s="105">
        <f t="shared" si="2"/>
        <v>0.89473684210526316</v>
      </c>
      <c r="I19" s="86">
        <v>15</v>
      </c>
      <c r="J19" s="105">
        <f t="shared" si="3"/>
        <v>0.88235294117647056</v>
      </c>
      <c r="K19" s="105">
        <f t="shared" si="4"/>
        <v>0.90128998968008256</v>
      </c>
    </row>
    <row r="20" spans="1:11" s="22" customFormat="1" ht="24.95" customHeight="1">
      <c r="A20" s="19">
        <v>15</v>
      </c>
      <c r="B20" s="28" t="s">
        <v>14</v>
      </c>
      <c r="C20" s="86">
        <v>12</v>
      </c>
      <c r="D20" s="105">
        <f t="shared" si="0"/>
        <v>0.63157894736842102</v>
      </c>
      <c r="E20" s="86">
        <v>10</v>
      </c>
      <c r="F20" s="105">
        <f t="shared" si="1"/>
        <v>0.66666666666666663</v>
      </c>
      <c r="G20" s="86">
        <v>12</v>
      </c>
      <c r="H20" s="105">
        <f t="shared" si="2"/>
        <v>0.63157894736842102</v>
      </c>
      <c r="I20" s="86">
        <v>11</v>
      </c>
      <c r="J20" s="105">
        <f t="shared" si="3"/>
        <v>0.6470588235294118</v>
      </c>
      <c r="K20" s="105">
        <f t="shared" si="4"/>
        <v>0.64422084623323017</v>
      </c>
    </row>
    <row r="21" spans="1:11" s="22" customFormat="1" ht="24.95" customHeight="1">
      <c r="A21" s="19">
        <v>16</v>
      </c>
      <c r="B21" s="28" t="s">
        <v>15</v>
      </c>
      <c r="C21" s="86">
        <v>8</v>
      </c>
      <c r="D21" s="105">
        <f t="shared" si="0"/>
        <v>0.42105263157894735</v>
      </c>
      <c r="E21" s="86">
        <v>16</v>
      </c>
      <c r="F21" s="105">
        <f t="shared" si="1"/>
        <v>1.0666666666666667</v>
      </c>
      <c r="G21" s="86">
        <v>8</v>
      </c>
      <c r="H21" s="105">
        <f t="shared" si="2"/>
        <v>0.42105263157894735</v>
      </c>
      <c r="I21" s="86">
        <v>8</v>
      </c>
      <c r="J21" s="105">
        <f t="shared" si="3"/>
        <v>0.47058823529411764</v>
      </c>
      <c r="K21" s="105">
        <f t="shared" si="4"/>
        <v>0.59484004127966972</v>
      </c>
    </row>
    <row r="22" spans="1:11" s="22" customFormat="1" ht="24.95" customHeight="1">
      <c r="A22" s="19">
        <v>17</v>
      </c>
      <c r="B22" s="28" t="s">
        <v>16</v>
      </c>
      <c r="C22" s="86">
        <v>12</v>
      </c>
      <c r="D22" s="105">
        <f t="shared" si="0"/>
        <v>0.63157894736842102</v>
      </c>
      <c r="E22" s="86">
        <v>10</v>
      </c>
      <c r="F22" s="105">
        <f t="shared" si="1"/>
        <v>0.66666666666666663</v>
      </c>
      <c r="G22" s="86">
        <v>12</v>
      </c>
      <c r="H22" s="105">
        <f t="shared" si="2"/>
        <v>0.63157894736842102</v>
      </c>
      <c r="I22" s="86">
        <v>11</v>
      </c>
      <c r="J22" s="105">
        <f t="shared" si="3"/>
        <v>0.6470588235294118</v>
      </c>
      <c r="K22" s="105">
        <f t="shared" si="4"/>
        <v>0.64422084623323017</v>
      </c>
    </row>
    <row r="23" spans="1:11" s="22" customFormat="1" ht="24.95" customHeight="1">
      <c r="A23" s="19">
        <v>18</v>
      </c>
      <c r="B23" s="28" t="s">
        <v>17</v>
      </c>
      <c r="C23" s="86">
        <v>17</v>
      </c>
      <c r="D23" s="105">
        <f t="shared" si="0"/>
        <v>0.89473684210526316</v>
      </c>
      <c r="E23" s="86">
        <v>14</v>
      </c>
      <c r="F23" s="105">
        <f t="shared" si="1"/>
        <v>0.93333333333333335</v>
      </c>
      <c r="G23" s="86">
        <v>17</v>
      </c>
      <c r="H23" s="105">
        <f t="shared" si="2"/>
        <v>0.89473684210526316</v>
      </c>
      <c r="I23" s="86">
        <v>14</v>
      </c>
      <c r="J23" s="105">
        <f t="shared" si="3"/>
        <v>0.82352941176470584</v>
      </c>
      <c r="K23" s="105">
        <f t="shared" si="4"/>
        <v>0.88658410732714144</v>
      </c>
    </row>
    <row r="24" spans="1:11" s="22" customFormat="1" ht="24.95" customHeight="1">
      <c r="A24" s="19">
        <v>19</v>
      </c>
      <c r="B24" s="28" t="s">
        <v>18</v>
      </c>
      <c r="C24" s="86">
        <v>11</v>
      </c>
      <c r="D24" s="105">
        <f t="shared" si="0"/>
        <v>0.57894736842105265</v>
      </c>
      <c r="E24" s="86">
        <v>10</v>
      </c>
      <c r="F24" s="105">
        <f t="shared" si="1"/>
        <v>0.66666666666666663</v>
      </c>
      <c r="G24" s="86">
        <v>11</v>
      </c>
      <c r="H24" s="105">
        <f t="shared" si="2"/>
        <v>0.57894736842105265</v>
      </c>
      <c r="I24" s="86">
        <v>11</v>
      </c>
      <c r="J24" s="105">
        <f t="shared" si="3"/>
        <v>0.6470588235294118</v>
      </c>
      <c r="K24" s="105">
        <f t="shared" si="4"/>
        <v>0.61790505675954588</v>
      </c>
    </row>
    <row r="25" spans="1:11" s="22" customFormat="1" ht="24.95" customHeight="1">
      <c r="A25" s="19">
        <v>20</v>
      </c>
      <c r="B25" s="28" t="s">
        <v>465</v>
      </c>
      <c r="C25" s="86">
        <v>16</v>
      </c>
      <c r="D25" s="105">
        <f t="shared" si="0"/>
        <v>0.84210526315789469</v>
      </c>
      <c r="E25" s="86">
        <v>13</v>
      </c>
      <c r="F25" s="105">
        <f t="shared" si="1"/>
        <v>0.8666666666666667</v>
      </c>
      <c r="G25" s="86">
        <v>16</v>
      </c>
      <c r="H25" s="105">
        <f t="shared" si="2"/>
        <v>0.84210526315789469</v>
      </c>
      <c r="I25" s="86">
        <v>11</v>
      </c>
      <c r="J25" s="105">
        <f t="shared" si="3"/>
        <v>0.6470588235294118</v>
      </c>
      <c r="K25" s="105">
        <f t="shared" si="4"/>
        <v>0.79948400412796694</v>
      </c>
    </row>
    <row r="26" spans="1:11" s="22" customFormat="1" ht="24.95" customHeight="1">
      <c r="A26" s="19">
        <v>21</v>
      </c>
      <c r="B26" s="28" t="s">
        <v>19</v>
      </c>
      <c r="C26" s="86">
        <v>4</v>
      </c>
      <c r="D26" s="105">
        <f t="shared" si="0"/>
        <v>0.21052631578947367</v>
      </c>
      <c r="E26" s="86">
        <v>3</v>
      </c>
      <c r="F26" s="105">
        <f t="shared" si="1"/>
        <v>0.2</v>
      </c>
      <c r="G26" s="86">
        <v>4</v>
      </c>
      <c r="H26" s="105">
        <f t="shared" si="2"/>
        <v>0.21052631578947367</v>
      </c>
      <c r="I26" s="86">
        <v>8</v>
      </c>
      <c r="J26" s="105">
        <f t="shared" si="3"/>
        <v>0.47058823529411764</v>
      </c>
      <c r="K26" s="105">
        <f t="shared" si="4"/>
        <v>0.27291021671826621</v>
      </c>
    </row>
    <row r="27" spans="1:11" s="22" customFormat="1" ht="24.95" customHeight="1">
      <c r="A27" s="19">
        <v>22</v>
      </c>
      <c r="B27" s="28" t="s">
        <v>20</v>
      </c>
      <c r="C27" s="86">
        <v>12</v>
      </c>
      <c r="D27" s="105">
        <f t="shared" si="0"/>
        <v>0.63157894736842102</v>
      </c>
      <c r="E27" s="86">
        <v>10</v>
      </c>
      <c r="F27" s="105">
        <f t="shared" si="1"/>
        <v>0.66666666666666663</v>
      </c>
      <c r="G27" s="86">
        <v>12</v>
      </c>
      <c r="H27" s="105">
        <f t="shared" si="2"/>
        <v>0.63157894736842102</v>
      </c>
      <c r="I27" s="86">
        <v>11</v>
      </c>
      <c r="J27" s="105">
        <f t="shared" si="3"/>
        <v>0.6470588235294118</v>
      </c>
      <c r="K27" s="105">
        <f t="shared" si="4"/>
        <v>0.64422084623323017</v>
      </c>
    </row>
    <row r="28" spans="1:11" s="22" customFormat="1" ht="24.95" customHeight="1">
      <c r="A28" s="19">
        <v>23</v>
      </c>
      <c r="B28" s="28" t="s">
        <v>21</v>
      </c>
      <c r="C28" s="86">
        <v>13</v>
      </c>
      <c r="D28" s="105">
        <f t="shared" si="0"/>
        <v>0.68421052631578949</v>
      </c>
      <c r="E28" s="86">
        <v>11</v>
      </c>
      <c r="F28" s="105">
        <f t="shared" si="1"/>
        <v>0.73333333333333328</v>
      </c>
      <c r="G28" s="86">
        <v>13</v>
      </c>
      <c r="H28" s="105">
        <f t="shared" si="2"/>
        <v>0.68421052631578949</v>
      </c>
      <c r="I28" s="86">
        <v>10</v>
      </c>
      <c r="J28" s="105">
        <f t="shared" si="3"/>
        <v>0.58823529411764708</v>
      </c>
      <c r="K28" s="105">
        <f t="shared" si="4"/>
        <v>0.67249742002063984</v>
      </c>
    </row>
    <row r="29" spans="1:11" s="22" customFormat="1" ht="24.95" customHeight="1">
      <c r="A29" s="19">
        <v>24</v>
      </c>
      <c r="B29" s="28" t="s">
        <v>22</v>
      </c>
      <c r="C29" s="86">
        <v>14</v>
      </c>
      <c r="D29" s="105">
        <f t="shared" si="0"/>
        <v>0.73684210526315785</v>
      </c>
      <c r="E29" s="86">
        <v>12</v>
      </c>
      <c r="F29" s="105">
        <f t="shared" si="1"/>
        <v>0.8</v>
      </c>
      <c r="G29" s="86">
        <v>14</v>
      </c>
      <c r="H29" s="105">
        <f t="shared" si="2"/>
        <v>0.73684210526315785</v>
      </c>
      <c r="I29" s="86">
        <v>11</v>
      </c>
      <c r="J29" s="105">
        <f t="shared" si="3"/>
        <v>0.6470588235294118</v>
      </c>
      <c r="K29" s="105">
        <f t="shared" si="4"/>
        <v>0.73018575851393186</v>
      </c>
    </row>
    <row r="30" spans="1:11" s="22" customFormat="1" ht="24.95" customHeight="1">
      <c r="A30" s="19">
        <v>25</v>
      </c>
      <c r="B30" s="28" t="s">
        <v>23</v>
      </c>
      <c r="C30" s="86">
        <v>0</v>
      </c>
      <c r="D30" s="105">
        <f t="shared" si="0"/>
        <v>0</v>
      </c>
      <c r="E30" s="86">
        <v>0</v>
      </c>
      <c r="F30" s="105">
        <f t="shared" si="1"/>
        <v>0</v>
      </c>
      <c r="G30" s="86">
        <v>0</v>
      </c>
      <c r="H30" s="105">
        <f t="shared" si="2"/>
        <v>0</v>
      </c>
      <c r="I30" s="86">
        <v>8</v>
      </c>
      <c r="J30" s="105">
        <f t="shared" si="3"/>
        <v>0.47058823529411764</v>
      </c>
      <c r="K30" s="105">
        <f t="shared" si="4"/>
        <v>0.11764705882352941</v>
      </c>
    </row>
    <row r="31" spans="1:11" s="22" customFormat="1" ht="24.95" customHeight="1">
      <c r="A31" s="19">
        <v>26</v>
      </c>
      <c r="B31" s="28" t="s">
        <v>24</v>
      </c>
      <c r="C31" s="86">
        <v>10</v>
      </c>
      <c r="D31" s="105">
        <f t="shared" si="0"/>
        <v>0.52631578947368418</v>
      </c>
      <c r="E31" s="86">
        <v>8</v>
      </c>
      <c r="F31" s="105">
        <f t="shared" si="1"/>
        <v>0.53333333333333333</v>
      </c>
      <c r="G31" s="86">
        <v>10</v>
      </c>
      <c r="H31" s="105">
        <f t="shared" si="2"/>
        <v>0.52631578947368418</v>
      </c>
      <c r="I31" s="86">
        <v>5</v>
      </c>
      <c r="J31" s="105">
        <f t="shared" si="3"/>
        <v>0.29411764705882354</v>
      </c>
      <c r="K31" s="105">
        <f t="shared" si="4"/>
        <v>0.47002063983488135</v>
      </c>
    </row>
    <row r="32" spans="1:11" s="22" customFormat="1" ht="24.95" customHeight="1">
      <c r="A32" s="61">
        <v>27</v>
      </c>
      <c r="B32" s="62" t="s">
        <v>1034</v>
      </c>
      <c r="C32" s="86">
        <v>11</v>
      </c>
      <c r="D32" s="105">
        <f t="shared" si="0"/>
        <v>0.57894736842105265</v>
      </c>
      <c r="E32" s="86">
        <v>9</v>
      </c>
      <c r="F32" s="105">
        <f t="shared" si="1"/>
        <v>0.6</v>
      </c>
      <c r="G32" s="86">
        <v>11</v>
      </c>
      <c r="H32" s="105">
        <f t="shared" si="2"/>
        <v>0.57894736842105265</v>
      </c>
      <c r="I32" s="86">
        <v>13</v>
      </c>
      <c r="J32" s="105">
        <f t="shared" si="3"/>
        <v>0.76470588235294112</v>
      </c>
      <c r="K32" s="105">
        <f t="shared" si="4"/>
        <v>0.63065015479876163</v>
      </c>
    </row>
    <row r="33" spans="2:2" ht="24.95" customHeight="1">
      <c r="B33" s="9" t="s">
        <v>1070</v>
      </c>
    </row>
  </sheetData>
  <mergeCells count="5">
    <mergeCell ref="C2:D2"/>
    <mergeCell ref="E2:F2"/>
    <mergeCell ref="G2:H2"/>
    <mergeCell ref="I2:J2"/>
    <mergeCell ref="A1:J1"/>
  </mergeCells>
  <pageMargins left="0.7" right="0.7" top="0.25" bottom="0.25" header="0.3" footer="0.3"/>
  <pageSetup paperSize="9" scale="61"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29"/>
  <sheetViews>
    <sheetView topLeftCell="A25" workbookViewId="0">
      <selection activeCell="P10" sqref="P10"/>
    </sheetView>
  </sheetViews>
  <sheetFormatPr defaultRowHeight="24.95" customHeight="1"/>
  <cols>
    <col min="1" max="1" width="7.42578125" style="1" bestFit="1" customWidth="1"/>
    <col min="2" max="2" width="44" style="11" customWidth="1"/>
    <col min="3" max="3" width="11.140625" customWidth="1"/>
    <col min="4" max="4" width="13.85546875" style="106" customWidth="1"/>
    <col min="6" max="6" width="9.140625" style="106"/>
    <col min="8" max="8" width="9.140625" style="106"/>
    <col min="10" max="11" width="9.140625" style="106"/>
  </cols>
  <sheetData>
    <row r="1" spans="1:11" ht="24.95" customHeight="1">
      <c r="A1" s="130" t="s">
        <v>776</v>
      </c>
      <c r="B1" s="131"/>
      <c r="C1" s="131"/>
      <c r="D1" s="131"/>
      <c r="E1" s="131"/>
      <c r="F1" s="131"/>
      <c r="G1" s="131"/>
      <c r="H1" s="131"/>
      <c r="I1" s="131"/>
      <c r="J1" s="132"/>
    </row>
    <row r="2" spans="1:11" ht="24.95" customHeight="1">
      <c r="A2" s="70"/>
      <c r="B2" s="71" t="s">
        <v>407</v>
      </c>
      <c r="C2" s="112" t="s">
        <v>457</v>
      </c>
      <c r="D2" s="112"/>
      <c r="E2" s="112" t="s">
        <v>454</v>
      </c>
      <c r="F2" s="112"/>
      <c r="G2" s="112" t="s">
        <v>1064</v>
      </c>
      <c r="H2" s="112"/>
      <c r="I2" s="112" t="s">
        <v>456</v>
      </c>
      <c r="J2" s="112"/>
      <c r="K2" s="72"/>
    </row>
    <row r="3" spans="1:11" ht="24.95" customHeight="1">
      <c r="A3" s="63"/>
      <c r="B3" s="6" t="s">
        <v>1038</v>
      </c>
      <c r="C3" s="79" t="s">
        <v>1069</v>
      </c>
      <c r="D3" s="65" t="s">
        <v>1039</v>
      </c>
      <c r="E3" s="79" t="s">
        <v>1069</v>
      </c>
      <c r="F3" s="65" t="s">
        <v>1039</v>
      </c>
      <c r="G3" s="79" t="s">
        <v>1069</v>
      </c>
      <c r="H3" s="65" t="s">
        <v>1039</v>
      </c>
      <c r="I3" s="79" t="s">
        <v>1069</v>
      </c>
      <c r="J3" s="65" t="s">
        <v>1039</v>
      </c>
      <c r="K3" s="64"/>
    </row>
    <row r="4" spans="1:11" ht="24.95" customHeight="1">
      <c r="A4" s="73"/>
      <c r="B4" s="74" t="s">
        <v>1040</v>
      </c>
      <c r="C4" s="75">
        <v>19</v>
      </c>
      <c r="D4" s="109"/>
      <c r="E4" s="75">
        <v>15</v>
      </c>
      <c r="F4" s="109"/>
      <c r="G4" s="75">
        <v>19</v>
      </c>
      <c r="H4" s="109"/>
      <c r="I4" s="75">
        <v>17</v>
      </c>
      <c r="J4" s="105"/>
      <c r="K4" s="52" t="s">
        <v>1041</v>
      </c>
    </row>
    <row r="5" spans="1:11" s="16" customFormat="1" ht="15.75">
      <c r="A5" s="51" t="s">
        <v>480</v>
      </c>
      <c r="B5" s="76" t="s">
        <v>475</v>
      </c>
      <c r="C5" s="89"/>
      <c r="D5" s="111"/>
      <c r="E5" s="89"/>
      <c r="F5" s="111"/>
      <c r="G5" s="89"/>
      <c r="H5" s="111"/>
      <c r="I5" s="89"/>
      <c r="J5" s="111"/>
      <c r="K5" s="111"/>
    </row>
    <row r="6" spans="1:11" s="22" customFormat="1" ht="24.95" customHeight="1">
      <c r="A6" s="19">
        <v>1</v>
      </c>
      <c r="B6" s="28" t="s">
        <v>25</v>
      </c>
      <c r="C6" s="86">
        <v>17</v>
      </c>
      <c r="D6" s="105">
        <f>C6/19</f>
        <v>0.89473684210526316</v>
      </c>
      <c r="E6" s="86">
        <v>14</v>
      </c>
      <c r="F6" s="105">
        <f>E6/15</f>
        <v>0.93333333333333335</v>
      </c>
      <c r="G6" s="86">
        <v>17</v>
      </c>
      <c r="H6" s="105">
        <f>G6/19</f>
        <v>0.89473684210526316</v>
      </c>
      <c r="I6" s="86">
        <v>12</v>
      </c>
      <c r="J6" s="105">
        <f>I6/17</f>
        <v>0.70588235294117652</v>
      </c>
      <c r="K6" s="105">
        <f>(D6+F6+H6+J6)/4</f>
        <v>0.85717234262125908</v>
      </c>
    </row>
    <row r="7" spans="1:11" s="22" customFormat="1" ht="24.95" customHeight="1">
      <c r="A7" s="19">
        <v>2</v>
      </c>
      <c r="B7" s="28" t="s">
        <v>26</v>
      </c>
      <c r="C7" s="86">
        <v>16</v>
      </c>
      <c r="D7" s="105">
        <f t="shared" ref="D7:D28" si="0">C7/19</f>
        <v>0.84210526315789469</v>
      </c>
      <c r="E7" s="86">
        <v>13</v>
      </c>
      <c r="F7" s="105">
        <f t="shared" ref="F7:F28" si="1">E7/15</f>
        <v>0.8666666666666667</v>
      </c>
      <c r="G7" s="86">
        <v>16</v>
      </c>
      <c r="H7" s="105">
        <f t="shared" ref="H7:H28" si="2">G7/19</f>
        <v>0.84210526315789469</v>
      </c>
      <c r="I7" s="86">
        <v>12</v>
      </c>
      <c r="J7" s="105">
        <f t="shared" ref="J7:J28" si="3">I7/17</f>
        <v>0.70588235294117652</v>
      </c>
      <c r="K7" s="105">
        <f t="shared" ref="K7:K28" si="4">(D7+F7+H7+J7)/4</f>
        <v>0.81418988648090818</v>
      </c>
    </row>
    <row r="8" spans="1:11" s="22" customFormat="1" ht="24.95" customHeight="1">
      <c r="A8" s="19">
        <v>3</v>
      </c>
      <c r="B8" s="28" t="s">
        <v>27</v>
      </c>
      <c r="C8" s="86">
        <v>0</v>
      </c>
      <c r="D8" s="105">
        <f t="shared" si="0"/>
        <v>0</v>
      </c>
      <c r="E8" s="86">
        <v>0</v>
      </c>
      <c r="F8" s="105">
        <f t="shared" si="1"/>
        <v>0</v>
      </c>
      <c r="G8" s="86">
        <v>0</v>
      </c>
      <c r="H8" s="105">
        <f t="shared" si="2"/>
        <v>0</v>
      </c>
      <c r="I8" s="86">
        <v>0</v>
      </c>
      <c r="J8" s="105">
        <f t="shared" si="3"/>
        <v>0</v>
      </c>
      <c r="K8" s="105">
        <f t="shared" si="4"/>
        <v>0</v>
      </c>
    </row>
    <row r="9" spans="1:11" s="22" customFormat="1" ht="24.95" customHeight="1">
      <c r="A9" s="19">
        <v>4</v>
      </c>
      <c r="B9" s="28" t="s">
        <v>28</v>
      </c>
      <c r="C9" s="86">
        <v>15</v>
      </c>
      <c r="D9" s="105">
        <f t="shared" si="0"/>
        <v>0.78947368421052633</v>
      </c>
      <c r="E9" s="86">
        <v>13</v>
      </c>
      <c r="F9" s="105">
        <f t="shared" si="1"/>
        <v>0.8666666666666667</v>
      </c>
      <c r="G9" s="86">
        <v>15</v>
      </c>
      <c r="H9" s="105">
        <f t="shared" si="2"/>
        <v>0.78947368421052633</v>
      </c>
      <c r="I9" s="86">
        <v>12</v>
      </c>
      <c r="J9" s="105">
        <f t="shared" si="3"/>
        <v>0.70588235294117652</v>
      </c>
      <c r="K9" s="105">
        <f t="shared" si="4"/>
        <v>0.78787409700722399</v>
      </c>
    </row>
    <row r="10" spans="1:11" s="22" customFormat="1" ht="24.95" customHeight="1">
      <c r="A10" s="19">
        <v>5</v>
      </c>
      <c r="B10" s="28" t="s">
        <v>29</v>
      </c>
      <c r="C10" s="86">
        <v>10</v>
      </c>
      <c r="D10" s="105">
        <f t="shared" si="0"/>
        <v>0.52631578947368418</v>
      </c>
      <c r="E10" s="86">
        <v>8</v>
      </c>
      <c r="F10" s="105">
        <f t="shared" si="1"/>
        <v>0.53333333333333333</v>
      </c>
      <c r="G10" s="86">
        <v>10</v>
      </c>
      <c r="H10" s="105">
        <f t="shared" si="2"/>
        <v>0.52631578947368418</v>
      </c>
      <c r="I10" s="86">
        <v>10</v>
      </c>
      <c r="J10" s="105">
        <f t="shared" si="3"/>
        <v>0.58823529411764708</v>
      </c>
      <c r="K10" s="105">
        <f t="shared" si="4"/>
        <v>0.54355005159958725</v>
      </c>
    </row>
    <row r="11" spans="1:11" s="22" customFormat="1" ht="24.95" customHeight="1">
      <c r="A11" s="19">
        <v>6</v>
      </c>
      <c r="B11" s="28" t="s">
        <v>30</v>
      </c>
      <c r="C11" s="86">
        <v>10</v>
      </c>
      <c r="D11" s="105">
        <f t="shared" si="0"/>
        <v>0.52631578947368418</v>
      </c>
      <c r="E11" s="86">
        <v>8</v>
      </c>
      <c r="F11" s="105">
        <f t="shared" si="1"/>
        <v>0.53333333333333333</v>
      </c>
      <c r="G11" s="86">
        <v>10</v>
      </c>
      <c r="H11" s="105">
        <f t="shared" si="2"/>
        <v>0.52631578947368418</v>
      </c>
      <c r="I11" s="86">
        <v>10</v>
      </c>
      <c r="J11" s="105">
        <f t="shared" si="3"/>
        <v>0.58823529411764708</v>
      </c>
      <c r="K11" s="105">
        <f t="shared" si="4"/>
        <v>0.54355005159958725</v>
      </c>
    </row>
    <row r="12" spans="1:11" s="22" customFormat="1" ht="24.95" customHeight="1">
      <c r="A12" s="19">
        <v>7</v>
      </c>
      <c r="B12" s="28" t="s">
        <v>31</v>
      </c>
      <c r="C12" s="86">
        <v>14</v>
      </c>
      <c r="D12" s="105">
        <f t="shared" si="0"/>
        <v>0.73684210526315785</v>
      </c>
      <c r="E12" s="86">
        <v>12</v>
      </c>
      <c r="F12" s="105">
        <f t="shared" si="1"/>
        <v>0.8</v>
      </c>
      <c r="G12" s="86">
        <v>14</v>
      </c>
      <c r="H12" s="105">
        <f t="shared" si="2"/>
        <v>0.73684210526315785</v>
      </c>
      <c r="I12" s="86">
        <v>12</v>
      </c>
      <c r="J12" s="105">
        <f t="shared" si="3"/>
        <v>0.70588235294117652</v>
      </c>
      <c r="K12" s="105">
        <f t="shared" si="4"/>
        <v>0.74489164086687309</v>
      </c>
    </row>
    <row r="13" spans="1:11" s="22" customFormat="1" ht="24.95" customHeight="1">
      <c r="A13" s="19">
        <v>8</v>
      </c>
      <c r="B13" s="28" t="s">
        <v>32</v>
      </c>
      <c r="C13" s="86">
        <v>10</v>
      </c>
      <c r="D13" s="105">
        <f t="shared" si="0"/>
        <v>0.52631578947368418</v>
      </c>
      <c r="E13" s="86">
        <v>8</v>
      </c>
      <c r="F13" s="105">
        <f t="shared" si="1"/>
        <v>0.53333333333333333</v>
      </c>
      <c r="G13" s="86">
        <v>10</v>
      </c>
      <c r="H13" s="105">
        <f t="shared" si="2"/>
        <v>0.52631578947368418</v>
      </c>
      <c r="I13" s="86">
        <v>10</v>
      </c>
      <c r="J13" s="105">
        <f t="shared" si="3"/>
        <v>0.58823529411764708</v>
      </c>
      <c r="K13" s="105">
        <f t="shared" si="4"/>
        <v>0.54355005159958725</v>
      </c>
    </row>
    <row r="14" spans="1:11" s="22" customFormat="1" ht="24.95" customHeight="1">
      <c r="A14" s="19">
        <v>9</v>
      </c>
      <c r="B14" s="28" t="s">
        <v>33</v>
      </c>
      <c r="C14" s="86">
        <v>12</v>
      </c>
      <c r="D14" s="105">
        <f t="shared" si="0"/>
        <v>0.63157894736842102</v>
      </c>
      <c r="E14" s="86">
        <v>10</v>
      </c>
      <c r="F14" s="105">
        <f t="shared" si="1"/>
        <v>0.66666666666666663</v>
      </c>
      <c r="G14" s="86">
        <v>12</v>
      </c>
      <c r="H14" s="105">
        <f t="shared" si="2"/>
        <v>0.63157894736842102</v>
      </c>
      <c r="I14" s="86">
        <v>11</v>
      </c>
      <c r="J14" s="105">
        <f t="shared" si="3"/>
        <v>0.6470588235294118</v>
      </c>
      <c r="K14" s="105">
        <f t="shared" si="4"/>
        <v>0.64422084623323017</v>
      </c>
    </row>
    <row r="15" spans="1:11" s="22" customFormat="1" ht="24.95" customHeight="1">
      <c r="A15" s="19">
        <v>10</v>
      </c>
      <c r="B15" s="28" t="s">
        <v>34</v>
      </c>
      <c r="C15" s="86">
        <v>8</v>
      </c>
      <c r="D15" s="105">
        <f t="shared" si="0"/>
        <v>0.42105263157894735</v>
      </c>
      <c r="E15" s="86">
        <v>7</v>
      </c>
      <c r="F15" s="105">
        <f t="shared" si="1"/>
        <v>0.46666666666666667</v>
      </c>
      <c r="G15" s="86">
        <v>8</v>
      </c>
      <c r="H15" s="105">
        <f t="shared" si="2"/>
        <v>0.42105263157894735</v>
      </c>
      <c r="I15" s="86">
        <v>6</v>
      </c>
      <c r="J15" s="105">
        <f t="shared" si="3"/>
        <v>0.35294117647058826</v>
      </c>
      <c r="K15" s="105">
        <f t="shared" si="4"/>
        <v>0.41542827657378745</v>
      </c>
    </row>
    <row r="16" spans="1:11" s="22" customFormat="1" ht="24.95" customHeight="1">
      <c r="A16" s="19">
        <v>11</v>
      </c>
      <c r="B16" s="28" t="s">
        <v>35</v>
      </c>
      <c r="C16" s="86">
        <v>10</v>
      </c>
      <c r="D16" s="105">
        <f t="shared" si="0"/>
        <v>0.52631578947368418</v>
      </c>
      <c r="E16" s="86">
        <v>7</v>
      </c>
      <c r="F16" s="105">
        <f t="shared" si="1"/>
        <v>0.46666666666666667</v>
      </c>
      <c r="G16" s="86">
        <v>10</v>
      </c>
      <c r="H16" s="105">
        <f t="shared" si="2"/>
        <v>0.52631578947368418</v>
      </c>
      <c r="I16" s="86">
        <v>10</v>
      </c>
      <c r="J16" s="105">
        <f t="shared" si="3"/>
        <v>0.58823529411764708</v>
      </c>
      <c r="K16" s="105">
        <f t="shared" si="4"/>
        <v>0.52688338493292053</v>
      </c>
    </row>
    <row r="17" spans="1:11" s="22" customFormat="1" ht="24.95" customHeight="1">
      <c r="A17" s="19">
        <v>12</v>
      </c>
      <c r="B17" s="28" t="s">
        <v>36</v>
      </c>
      <c r="C17" s="86">
        <v>14</v>
      </c>
      <c r="D17" s="105">
        <f t="shared" si="0"/>
        <v>0.73684210526315785</v>
      </c>
      <c r="E17" s="86">
        <v>12</v>
      </c>
      <c r="F17" s="105">
        <f t="shared" si="1"/>
        <v>0.8</v>
      </c>
      <c r="G17" s="86">
        <v>14</v>
      </c>
      <c r="H17" s="105">
        <f t="shared" si="2"/>
        <v>0.73684210526315785</v>
      </c>
      <c r="I17" s="86">
        <v>13</v>
      </c>
      <c r="J17" s="105">
        <f t="shared" si="3"/>
        <v>0.76470588235294112</v>
      </c>
      <c r="K17" s="105">
        <f t="shared" si="4"/>
        <v>0.75959752321981422</v>
      </c>
    </row>
    <row r="18" spans="1:11" s="22" customFormat="1" ht="24.95" customHeight="1">
      <c r="A18" s="19">
        <v>13</v>
      </c>
      <c r="B18" s="28" t="s">
        <v>37</v>
      </c>
      <c r="C18" s="86">
        <v>10</v>
      </c>
      <c r="D18" s="105">
        <f t="shared" si="0"/>
        <v>0.52631578947368418</v>
      </c>
      <c r="E18" s="86">
        <v>8</v>
      </c>
      <c r="F18" s="105">
        <f t="shared" si="1"/>
        <v>0.53333333333333333</v>
      </c>
      <c r="G18" s="86">
        <v>10</v>
      </c>
      <c r="H18" s="105">
        <f t="shared" si="2"/>
        <v>0.52631578947368418</v>
      </c>
      <c r="I18" s="86">
        <v>10</v>
      </c>
      <c r="J18" s="105">
        <f t="shared" si="3"/>
        <v>0.58823529411764708</v>
      </c>
      <c r="K18" s="105">
        <f t="shared" si="4"/>
        <v>0.54355005159958725</v>
      </c>
    </row>
    <row r="19" spans="1:11" s="22" customFormat="1" ht="24.95" customHeight="1">
      <c r="A19" s="19">
        <v>14</v>
      </c>
      <c r="B19" s="28" t="s">
        <v>38</v>
      </c>
      <c r="C19" s="86">
        <v>10</v>
      </c>
      <c r="D19" s="105">
        <f t="shared" si="0"/>
        <v>0.52631578947368418</v>
      </c>
      <c r="E19" s="86">
        <v>8</v>
      </c>
      <c r="F19" s="105">
        <f t="shared" si="1"/>
        <v>0.53333333333333333</v>
      </c>
      <c r="G19" s="86">
        <v>10</v>
      </c>
      <c r="H19" s="105">
        <f t="shared" si="2"/>
        <v>0.52631578947368418</v>
      </c>
      <c r="I19" s="86">
        <v>10</v>
      </c>
      <c r="J19" s="105">
        <f t="shared" si="3"/>
        <v>0.58823529411764708</v>
      </c>
      <c r="K19" s="105">
        <f t="shared" si="4"/>
        <v>0.54355005159958725</v>
      </c>
    </row>
    <row r="20" spans="1:11" s="22" customFormat="1" ht="24.95" customHeight="1">
      <c r="A20" s="19">
        <v>15</v>
      </c>
      <c r="B20" s="28" t="s">
        <v>39</v>
      </c>
      <c r="C20" s="86">
        <v>14</v>
      </c>
      <c r="D20" s="105">
        <f t="shared" si="0"/>
        <v>0.73684210526315785</v>
      </c>
      <c r="E20" s="86">
        <v>12</v>
      </c>
      <c r="F20" s="105">
        <f t="shared" si="1"/>
        <v>0.8</v>
      </c>
      <c r="G20" s="86">
        <v>14</v>
      </c>
      <c r="H20" s="105">
        <f t="shared" si="2"/>
        <v>0.73684210526315785</v>
      </c>
      <c r="I20" s="86">
        <v>11</v>
      </c>
      <c r="J20" s="105">
        <f t="shared" si="3"/>
        <v>0.6470588235294118</v>
      </c>
      <c r="K20" s="105">
        <f t="shared" si="4"/>
        <v>0.73018575851393186</v>
      </c>
    </row>
    <row r="21" spans="1:11" s="22" customFormat="1" ht="24.95" customHeight="1">
      <c r="A21" s="19">
        <v>16</v>
      </c>
      <c r="B21" s="28" t="s">
        <v>40</v>
      </c>
      <c r="C21" s="86">
        <v>10</v>
      </c>
      <c r="D21" s="105">
        <f t="shared" si="0"/>
        <v>0.52631578947368418</v>
      </c>
      <c r="E21" s="86">
        <v>8</v>
      </c>
      <c r="F21" s="105">
        <f t="shared" si="1"/>
        <v>0.53333333333333333</v>
      </c>
      <c r="G21" s="86">
        <v>10</v>
      </c>
      <c r="H21" s="105">
        <f t="shared" si="2"/>
        <v>0.52631578947368418</v>
      </c>
      <c r="I21" s="86">
        <v>8</v>
      </c>
      <c r="J21" s="105">
        <f t="shared" si="3"/>
        <v>0.47058823529411764</v>
      </c>
      <c r="K21" s="105">
        <f t="shared" si="4"/>
        <v>0.51413828689370489</v>
      </c>
    </row>
    <row r="22" spans="1:11" s="22" customFormat="1" ht="24.95" customHeight="1">
      <c r="A22" s="19">
        <v>17</v>
      </c>
      <c r="B22" s="28" t="s">
        <v>41</v>
      </c>
      <c r="C22" s="86">
        <v>14</v>
      </c>
      <c r="D22" s="105">
        <f t="shared" si="0"/>
        <v>0.73684210526315785</v>
      </c>
      <c r="E22" s="86">
        <v>13</v>
      </c>
      <c r="F22" s="105">
        <f t="shared" si="1"/>
        <v>0.8666666666666667</v>
      </c>
      <c r="G22" s="86">
        <v>14</v>
      </c>
      <c r="H22" s="105">
        <f t="shared" si="2"/>
        <v>0.73684210526315785</v>
      </c>
      <c r="I22" s="86">
        <v>12</v>
      </c>
      <c r="J22" s="105">
        <f t="shared" si="3"/>
        <v>0.70588235294117652</v>
      </c>
      <c r="K22" s="105">
        <f t="shared" si="4"/>
        <v>0.76155830753353981</v>
      </c>
    </row>
    <row r="23" spans="1:11" s="22" customFormat="1" ht="24.95" customHeight="1">
      <c r="A23" s="19">
        <v>18</v>
      </c>
      <c r="B23" s="28" t="s">
        <v>42</v>
      </c>
      <c r="C23" s="86">
        <v>10</v>
      </c>
      <c r="D23" s="105">
        <f t="shared" si="0"/>
        <v>0.52631578947368418</v>
      </c>
      <c r="E23" s="86">
        <v>10</v>
      </c>
      <c r="F23" s="105">
        <f t="shared" si="1"/>
        <v>0.66666666666666663</v>
      </c>
      <c r="G23" s="86">
        <v>10</v>
      </c>
      <c r="H23" s="105">
        <f t="shared" si="2"/>
        <v>0.52631578947368418</v>
      </c>
      <c r="I23" s="86">
        <v>11</v>
      </c>
      <c r="J23" s="105">
        <f t="shared" si="3"/>
        <v>0.6470588235294118</v>
      </c>
      <c r="K23" s="105">
        <f t="shared" si="4"/>
        <v>0.5915892672858617</v>
      </c>
    </row>
    <row r="24" spans="1:11" s="22" customFormat="1" ht="24.95" customHeight="1">
      <c r="A24" s="19">
        <v>19</v>
      </c>
      <c r="B24" s="28" t="s">
        <v>43</v>
      </c>
      <c r="C24" s="86">
        <v>10</v>
      </c>
      <c r="D24" s="105">
        <f t="shared" si="0"/>
        <v>0.52631578947368418</v>
      </c>
      <c r="E24" s="86">
        <v>8</v>
      </c>
      <c r="F24" s="105">
        <f t="shared" si="1"/>
        <v>0.53333333333333333</v>
      </c>
      <c r="G24" s="86">
        <v>10</v>
      </c>
      <c r="H24" s="105">
        <f t="shared" si="2"/>
        <v>0.52631578947368418</v>
      </c>
      <c r="I24" s="86">
        <v>8</v>
      </c>
      <c r="J24" s="105">
        <f t="shared" si="3"/>
        <v>0.47058823529411764</v>
      </c>
      <c r="K24" s="105">
        <f t="shared" si="4"/>
        <v>0.51413828689370489</v>
      </c>
    </row>
    <row r="25" spans="1:11" s="22" customFormat="1" ht="24.95" customHeight="1">
      <c r="A25" s="19">
        <v>20</v>
      </c>
      <c r="B25" s="28" t="s">
        <v>44</v>
      </c>
      <c r="C25" s="86">
        <v>10</v>
      </c>
      <c r="D25" s="105">
        <f t="shared" si="0"/>
        <v>0.52631578947368418</v>
      </c>
      <c r="E25" s="86">
        <v>8</v>
      </c>
      <c r="F25" s="105">
        <f t="shared" si="1"/>
        <v>0.53333333333333333</v>
      </c>
      <c r="G25" s="86">
        <v>10</v>
      </c>
      <c r="H25" s="105">
        <f t="shared" si="2"/>
        <v>0.52631578947368418</v>
      </c>
      <c r="I25" s="86">
        <v>8</v>
      </c>
      <c r="J25" s="105">
        <f t="shared" si="3"/>
        <v>0.47058823529411764</v>
      </c>
      <c r="K25" s="105">
        <f t="shared" si="4"/>
        <v>0.51413828689370489</v>
      </c>
    </row>
    <row r="26" spans="1:11" s="22" customFormat="1" ht="24.95" customHeight="1">
      <c r="A26" s="19">
        <v>21</v>
      </c>
      <c r="B26" s="28" t="s">
        <v>45</v>
      </c>
      <c r="C26" s="86">
        <v>18</v>
      </c>
      <c r="D26" s="105">
        <f t="shared" si="0"/>
        <v>0.94736842105263153</v>
      </c>
      <c r="E26" s="86">
        <v>13</v>
      </c>
      <c r="F26" s="105">
        <f t="shared" si="1"/>
        <v>0.8666666666666667</v>
      </c>
      <c r="G26" s="86">
        <v>18</v>
      </c>
      <c r="H26" s="105">
        <f t="shared" si="2"/>
        <v>0.94736842105263153</v>
      </c>
      <c r="I26" s="86">
        <v>12</v>
      </c>
      <c r="J26" s="105">
        <f t="shared" si="3"/>
        <v>0.70588235294117652</v>
      </c>
      <c r="K26" s="105">
        <f t="shared" si="4"/>
        <v>0.86682146542827654</v>
      </c>
    </row>
    <row r="27" spans="1:11" s="22" customFormat="1" ht="24.95" customHeight="1">
      <c r="A27" s="19">
        <v>22</v>
      </c>
      <c r="B27" s="28" t="s">
        <v>46</v>
      </c>
      <c r="C27" s="86">
        <v>12</v>
      </c>
      <c r="D27" s="105">
        <f t="shared" si="0"/>
        <v>0.63157894736842102</v>
      </c>
      <c r="E27" s="86">
        <v>11</v>
      </c>
      <c r="F27" s="105">
        <f t="shared" si="1"/>
        <v>0.73333333333333328</v>
      </c>
      <c r="G27" s="86">
        <v>12</v>
      </c>
      <c r="H27" s="105">
        <f t="shared" si="2"/>
        <v>0.63157894736842102</v>
      </c>
      <c r="I27" s="86">
        <v>7</v>
      </c>
      <c r="J27" s="105">
        <f t="shared" si="3"/>
        <v>0.41176470588235292</v>
      </c>
      <c r="K27" s="105">
        <f t="shared" si="4"/>
        <v>0.60206398348813206</v>
      </c>
    </row>
    <row r="28" spans="1:11" s="22" customFormat="1" ht="24.95" customHeight="1">
      <c r="A28" s="19">
        <v>23</v>
      </c>
      <c r="B28" s="28" t="s">
        <v>47</v>
      </c>
      <c r="C28" s="86">
        <v>15</v>
      </c>
      <c r="D28" s="105">
        <f t="shared" si="0"/>
        <v>0.78947368421052633</v>
      </c>
      <c r="E28" s="86">
        <v>13</v>
      </c>
      <c r="F28" s="105">
        <f t="shared" si="1"/>
        <v>0.8666666666666667</v>
      </c>
      <c r="G28" s="86">
        <v>15</v>
      </c>
      <c r="H28" s="105">
        <f t="shared" si="2"/>
        <v>0.78947368421052633</v>
      </c>
      <c r="I28" s="86">
        <v>6</v>
      </c>
      <c r="J28" s="105">
        <f t="shared" si="3"/>
        <v>0.35294117647058826</v>
      </c>
      <c r="K28" s="105">
        <f t="shared" si="4"/>
        <v>0.69963880288957692</v>
      </c>
    </row>
    <row r="29" spans="1:11" ht="24.95" customHeight="1">
      <c r="B29" s="9" t="s">
        <v>1070</v>
      </c>
    </row>
  </sheetData>
  <mergeCells count="5">
    <mergeCell ref="C2:D2"/>
    <mergeCell ref="E2:F2"/>
    <mergeCell ref="G2:H2"/>
    <mergeCell ref="I2:J2"/>
    <mergeCell ref="A1:J1"/>
  </mergeCells>
  <pageMargins left="0.7" right="0.7" top="0.25" bottom="0.25" header="0.3" footer="0.3"/>
  <pageSetup paperSize="9" scale="62" orientation="portrait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41"/>
  <sheetViews>
    <sheetView tabSelected="1" topLeftCell="A37" workbookViewId="0">
      <selection activeCell="B41" sqref="B41"/>
    </sheetView>
  </sheetViews>
  <sheetFormatPr defaultRowHeight="24.95" customHeight="1"/>
  <cols>
    <col min="1" max="1" width="7.42578125" style="1" bestFit="1" customWidth="1"/>
    <col min="2" max="2" width="44.140625" style="11" customWidth="1"/>
    <col min="3" max="3" width="13" customWidth="1"/>
    <col min="4" max="4" width="12.28515625" style="106" customWidth="1"/>
    <col min="6" max="6" width="9.140625" style="106"/>
    <col min="8" max="8" width="9.140625" style="106"/>
    <col min="10" max="11" width="9.140625" style="106"/>
  </cols>
  <sheetData>
    <row r="1" spans="1:11" ht="24.95" customHeight="1">
      <c r="A1" s="130" t="s">
        <v>614</v>
      </c>
      <c r="B1" s="131"/>
      <c r="C1" s="131"/>
      <c r="D1" s="131"/>
      <c r="E1" s="131"/>
      <c r="F1" s="131"/>
      <c r="G1" s="131"/>
      <c r="H1" s="131"/>
      <c r="I1" s="131"/>
      <c r="J1" s="132"/>
    </row>
    <row r="2" spans="1:11" ht="24.95" customHeight="1">
      <c r="A2" s="70"/>
      <c r="B2" s="71" t="s">
        <v>407</v>
      </c>
      <c r="C2" s="112" t="s">
        <v>457</v>
      </c>
      <c r="D2" s="112"/>
      <c r="E2" s="112" t="s">
        <v>454</v>
      </c>
      <c r="F2" s="112"/>
      <c r="G2" s="112" t="s">
        <v>1064</v>
      </c>
      <c r="H2" s="112"/>
      <c r="I2" s="112" t="s">
        <v>456</v>
      </c>
      <c r="J2" s="112"/>
      <c r="K2" s="72"/>
    </row>
    <row r="3" spans="1:11" ht="24.95" customHeight="1">
      <c r="A3" s="63"/>
      <c r="B3" s="6" t="s">
        <v>1038</v>
      </c>
      <c r="C3" s="79" t="s">
        <v>1069</v>
      </c>
      <c r="D3" s="65" t="s">
        <v>1039</v>
      </c>
      <c r="E3" s="79" t="s">
        <v>1069</v>
      </c>
      <c r="F3" s="65" t="s">
        <v>1039</v>
      </c>
      <c r="G3" s="79" t="s">
        <v>1069</v>
      </c>
      <c r="H3" s="65" t="s">
        <v>1039</v>
      </c>
      <c r="I3" s="79" t="s">
        <v>1069</v>
      </c>
      <c r="J3" s="65" t="s">
        <v>1039</v>
      </c>
      <c r="K3" s="64"/>
    </row>
    <row r="4" spans="1:11" ht="24.95" customHeight="1">
      <c r="A4" s="73"/>
      <c r="B4" s="74" t="s">
        <v>1040</v>
      </c>
      <c r="C4" s="75">
        <v>19</v>
      </c>
      <c r="D4" s="109"/>
      <c r="E4" s="75">
        <v>15</v>
      </c>
      <c r="F4" s="109"/>
      <c r="G4" s="75">
        <v>19</v>
      </c>
      <c r="H4" s="109"/>
      <c r="I4" s="75">
        <v>17</v>
      </c>
      <c r="J4" s="105"/>
      <c r="K4" s="52" t="s">
        <v>1041</v>
      </c>
    </row>
    <row r="5" spans="1:11" s="16" customFormat="1" ht="15.75">
      <c r="A5" s="51" t="s">
        <v>480</v>
      </c>
      <c r="B5" s="76" t="s">
        <v>475</v>
      </c>
      <c r="C5" s="89"/>
      <c r="D5" s="111"/>
      <c r="E5" s="89"/>
      <c r="F5" s="111"/>
      <c r="G5" s="89"/>
      <c r="H5" s="111"/>
      <c r="I5" s="89"/>
      <c r="J5" s="111"/>
      <c r="K5" s="111"/>
    </row>
    <row r="6" spans="1:11" s="22" customFormat="1" ht="24.95" customHeight="1">
      <c r="A6" s="19">
        <v>1</v>
      </c>
      <c r="B6" s="28" t="s">
        <v>48</v>
      </c>
      <c r="C6" s="86">
        <v>10</v>
      </c>
      <c r="D6" s="105">
        <f>C6/19</f>
        <v>0.52631578947368418</v>
      </c>
      <c r="E6" s="86">
        <v>9</v>
      </c>
      <c r="F6" s="105">
        <f>E6/15</f>
        <v>0.6</v>
      </c>
      <c r="G6" s="86">
        <v>10</v>
      </c>
      <c r="H6" s="105">
        <f>G6/19</f>
        <v>0.52631578947368418</v>
      </c>
      <c r="I6" s="86">
        <v>10</v>
      </c>
      <c r="J6" s="105">
        <f>I6/17</f>
        <v>0.58823529411764708</v>
      </c>
      <c r="K6" s="105">
        <f>(D6+F6+H6+J6)/4</f>
        <v>0.56021671826625385</v>
      </c>
    </row>
    <row r="7" spans="1:11" s="22" customFormat="1" ht="24.95" customHeight="1">
      <c r="A7" s="19">
        <v>2</v>
      </c>
      <c r="B7" s="28" t="s">
        <v>49</v>
      </c>
      <c r="C7" s="86">
        <v>12</v>
      </c>
      <c r="D7" s="105">
        <f t="shared" ref="D7:D40" si="0">C7/19</f>
        <v>0.63157894736842102</v>
      </c>
      <c r="E7" s="86">
        <v>10</v>
      </c>
      <c r="F7" s="105">
        <f t="shared" ref="F7:F39" si="1">E7/15</f>
        <v>0.66666666666666663</v>
      </c>
      <c r="G7" s="86">
        <v>12</v>
      </c>
      <c r="H7" s="105">
        <f t="shared" ref="H7:H40" si="2">G7/19</f>
        <v>0.63157894736842102</v>
      </c>
      <c r="I7" s="86">
        <v>12</v>
      </c>
      <c r="J7" s="105">
        <f t="shared" ref="J7:J40" si="3">I7/17</f>
        <v>0.70588235294117652</v>
      </c>
      <c r="K7" s="105">
        <f t="shared" ref="K7:K40" si="4">(D7+F7+H7+J7)/4</f>
        <v>0.6589267285861713</v>
      </c>
    </row>
    <row r="8" spans="1:11" s="22" customFormat="1" ht="24.95" customHeight="1">
      <c r="A8" s="19">
        <v>3</v>
      </c>
      <c r="B8" s="28" t="s">
        <v>50</v>
      </c>
      <c r="C8" s="86">
        <v>18</v>
      </c>
      <c r="D8" s="105">
        <f t="shared" si="0"/>
        <v>0.94736842105263153</v>
      </c>
      <c r="E8" s="86">
        <v>14</v>
      </c>
      <c r="F8" s="105">
        <f t="shared" si="1"/>
        <v>0.93333333333333335</v>
      </c>
      <c r="G8" s="86">
        <v>18</v>
      </c>
      <c r="H8" s="105">
        <f t="shared" si="2"/>
        <v>0.94736842105263153</v>
      </c>
      <c r="I8" s="86">
        <v>14</v>
      </c>
      <c r="J8" s="105">
        <f t="shared" si="3"/>
        <v>0.82352941176470584</v>
      </c>
      <c r="K8" s="105">
        <f t="shared" si="4"/>
        <v>0.91289989680082551</v>
      </c>
    </row>
    <row r="9" spans="1:11" s="22" customFormat="1" ht="24.95" customHeight="1">
      <c r="A9" s="19">
        <v>4</v>
      </c>
      <c r="B9" s="28" t="s">
        <v>51</v>
      </c>
      <c r="C9" s="86">
        <v>12</v>
      </c>
      <c r="D9" s="105">
        <f t="shared" si="0"/>
        <v>0.63157894736842102</v>
      </c>
      <c r="E9" s="86">
        <v>11</v>
      </c>
      <c r="F9" s="105">
        <f t="shared" si="1"/>
        <v>0.73333333333333328</v>
      </c>
      <c r="G9" s="86">
        <v>12</v>
      </c>
      <c r="H9" s="105">
        <f t="shared" si="2"/>
        <v>0.63157894736842102</v>
      </c>
      <c r="I9" s="86">
        <v>10</v>
      </c>
      <c r="J9" s="105">
        <f t="shared" si="3"/>
        <v>0.58823529411764708</v>
      </c>
      <c r="K9" s="105">
        <f t="shared" si="4"/>
        <v>0.64618163054695554</v>
      </c>
    </row>
    <row r="10" spans="1:11" s="22" customFormat="1" ht="24.95" customHeight="1">
      <c r="A10" s="19">
        <v>5</v>
      </c>
      <c r="B10" s="28" t="s">
        <v>52</v>
      </c>
      <c r="C10" s="86">
        <v>15</v>
      </c>
      <c r="D10" s="105">
        <f t="shared" si="0"/>
        <v>0.78947368421052633</v>
      </c>
      <c r="E10" s="86">
        <v>13</v>
      </c>
      <c r="F10" s="105">
        <f t="shared" si="1"/>
        <v>0.8666666666666667</v>
      </c>
      <c r="G10" s="86">
        <v>15</v>
      </c>
      <c r="H10" s="105">
        <f t="shared" si="2"/>
        <v>0.78947368421052633</v>
      </c>
      <c r="I10" s="86">
        <v>11</v>
      </c>
      <c r="J10" s="105">
        <f t="shared" si="3"/>
        <v>0.6470588235294118</v>
      </c>
      <c r="K10" s="105">
        <f t="shared" si="4"/>
        <v>0.77316821465428276</v>
      </c>
    </row>
    <row r="11" spans="1:11" s="22" customFormat="1" ht="24.95" customHeight="1">
      <c r="A11" s="19">
        <v>6</v>
      </c>
      <c r="B11" s="28" t="s">
        <v>53</v>
      </c>
      <c r="C11" s="86">
        <v>15</v>
      </c>
      <c r="D11" s="105">
        <f t="shared" si="0"/>
        <v>0.78947368421052633</v>
      </c>
      <c r="E11" s="86">
        <v>12</v>
      </c>
      <c r="F11" s="105">
        <f t="shared" si="1"/>
        <v>0.8</v>
      </c>
      <c r="G11" s="86">
        <v>15</v>
      </c>
      <c r="H11" s="105">
        <f t="shared" si="2"/>
        <v>0.78947368421052633</v>
      </c>
      <c r="I11" s="86">
        <v>12</v>
      </c>
      <c r="J11" s="105">
        <f t="shared" si="3"/>
        <v>0.70588235294117652</v>
      </c>
      <c r="K11" s="105">
        <f t="shared" si="4"/>
        <v>0.77120743034055739</v>
      </c>
    </row>
    <row r="12" spans="1:11" s="22" customFormat="1" ht="24.95" customHeight="1">
      <c r="A12" s="19">
        <v>7</v>
      </c>
      <c r="B12" s="28" t="s">
        <v>54</v>
      </c>
      <c r="C12" s="86">
        <v>15</v>
      </c>
      <c r="D12" s="105">
        <f t="shared" si="0"/>
        <v>0.78947368421052633</v>
      </c>
      <c r="E12" s="86">
        <v>12</v>
      </c>
      <c r="F12" s="105">
        <f t="shared" si="1"/>
        <v>0.8</v>
      </c>
      <c r="G12" s="86">
        <v>15</v>
      </c>
      <c r="H12" s="105">
        <f t="shared" si="2"/>
        <v>0.78947368421052633</v>
      </c>
      <c r="I12" s="86">
        <v>10</v>
      </c>
      <c r="J12" s="105">
        <f t="shared" si="3"/>
        <v>0.58823529411764708</v>
      </c>
      <c r="K12" s="105">
        <f t="shared" si="4"/>
        <v>0.74179566563467503</v>
      </c>
    </row>
    <row r="13" spans="1:11" s="22" customFormat="1" ht="24.95" customHeight="1">
      <c r="A13" s="19">
        <v>8</v>
      </c>
      <c r="B13" s="28" t="s">
        <v>55</v>
      </c>
      <c r="C13" s="86">
        <v>18</v>
      </c>
      <c r="D13" s="105">
        <f t="shared" si="0"/>
        <v>0.94736842105263153</v>
      </c>
      <c r="E13" s="86">
        <v>15</v>
      </c>
      <c r="F13" s="105">
        <f t="shared" si="1"/>
        <v>1</v>
      </c>
      <c r="G13" s="86">
        <v>18</v>
      </c>
      <c r="H13" s="105">
        <f t="shared" si="2"/>
        <v>0.94736842105263153</v>
      </c>
      <c r="I13" s="86">
        <v>11</v>
      </c>
      <c r="J13" s="105">
        <f t="shared" si="3"/>
        <v>0.6470588235294118</v>
      </c>
      <c r="K13" s="105">
        <f t="shared" si="4"/>
        <v>0.88544891640866863</v>
      </c>
    </row>
    <row r="14" spans="1:11" s="22" customFormat="1" ht="24.95" customHeight="1">
      <c r="A14" s="19">
        <v>9</v>
      </c>
      <c r="B14" s="28" t="s">
        <v>56</v>
      </c>
      <c r="C14" s="86">
        <v>16</v>
      </c>
      <c r="D14" s="105">
        <f t="shared" si="0"/>
        <v>0.84210526315789469</v>
      </c>
      <c r="E14" s="86">
        <v>13</v>
      </c>
      <c r="F14" s="105">
        <f t="shared" si="1"/>
        <v>0.8666666666666667</v>
      </c>
      <c r="G14" s="86">
        <v>16</v>
      </c>
      <c r="H14" s="105">
        <f t="shared" si="2"/>
        <v>0.84210526315789469</v>
      </c>
      <c r="I14" s="86">
        <v>10</v>
      </c>
      <c r="J14" s="105">
        <f t="shared" si="3"/>
        <v>0.58823529411764708</v>
      </c>
      <c r="K14" s="105">
        <f t="shared" si="4"/>
        <v>0.78477812177502582</v>
      </c>
    </row>
    <row r="15" spans="1:11" s="22" customFormat="1" ht="24.95" customHeight="1">
      <c r="A15" s="19">
        <v>10</v>
      </c>
      <c r="B15" s="28" t="s">
        <v>57</v>
      </c>
      <c r="C15" s="86">
        <v>18</v>
      </c>
      <c r="D15" s="105">
        <f t="shared" si="0"/>
        <v>0.94736842105263153</v>
      </c>
      <c r="E15" s="86">
        <v>14</v>
      </c>
      <c r="F15" s="105">
        <f t="shared" si="1"/>
        <v>0.93333333333333335</v>
      </c>
      <c r="G15" s="86">
        <v>18</v>
      </c>
      <c r="H15" s="105">
        <f t="shared" si="2"/>
        <v>0.94736842105263153</v>
      </c>
      <c r="I15" s="86">
        <v>13</v>
      </c>
      <c r="J15" s="105">
        <f t="shared" si="3"/>
        <v>0.76470588235294112</v>
      </c>
      <c r="K15" s="105">
        <f t="shared" si="4"/>
        <v>0.89819401444788438</v>
      </c>
    </row>
    <row r="16" spans="1:11" s="22" customFormat="1" ht="24.95" customHeight="1">
      <c r="A16" s="19">
        <v>11</v>
      </c>
      <c r="B16" s="28" t="s">
        <v>58</v>
      </c>
      <c r="C16" s="86">
        <v>16</v>
      </c>
      <c r="D16" s="105">
        <f t="shared" si="0"/>
        <v>0.84210526315789469</v>
      </c>
      <c r="E16" s="86">
        <v>13</v>
      </c>
      <c r="F16" s="105">
        <f t="shared" si="1"/>
        <v>0.8666666666666667</v>
      </c>
      <c r="G16" s="86">
        <v>16</v>
      </c>
      <c r="H16" s="105">
        <f t="shared" si="2"/>
        <v>0.84210526315789469</v>
      </c>
      <c r="I16" s="86">
        <v>12</v>
      </c>
      <c r="J16" s="105">
        <f t="shared" si="3"/>
        <v>0.70588235294117652</v>
      </c>
      <c r="K16" s="105">
        <f t="shared" si="4"/>
        <v>0.81418988648090818</v>
      </c>
    </row>
    <row r="17" spans="1:11" s="22" customFormat="1" ht="24.95" customHeight="1">
      <c r="A17" s="19">
        <v>12</v>
      </c>
      <c r="B17" s="28" t="s">
        <v>59</v>
      </c>
      <c r="C17" s="86">
        <v>16</v>
      </c>
      <c r="D17" s="105">
        <f t="shared" si="0"/>
        <v>0.84210526315789469</v>
      </c>
      <c r="E17" s="86">
        <v>13</v>
      </c>
      <c r="F17" s="105">
        <f t="shared" si="1"/>
        <v>0.8666666666666667</v>
      </c>
      <c r="G17" s="86">
        <v>16</v>
      </c>
      <c r="H17" s="105">
        <f t="shared" si="2"/>
        <v>0.84210526315789469</v>
      </c>
      <c r="I17" s="86">
        <v>11</v>
      </c>
      <c r="J17" s="105">
        <f t="shared" si="3"/>
        <v>0.6470588235294118</v>
      </c>
      <c r="K17" s="105">
        <f t="shared" si="4"/>
        <v>0.79948400412796694</v>
      </c>
    </row>
    <row r="18" spans="1:11" s="22" customFormat="1" ht="24.95" customHeight="1">
      <c r="A18" s="19">
        <v>13</v>
      </c>
      <c r="B18" s="28" t="s">
        <v>60</v>
      </c>
      <c r="C18" s="86">
        <v>14</v>
      </c>
      <c r="D18" s="105">
        <f t="shared" si="0"/>
        <v>0.73684210526315785</v>
      </c>
      <c r="E18" s="86">
        <v>12</v>
      </c>
      <c r="F18" s="105">
        <f t="shared" si="1"/>
        <v>0.8</v>
      </c>
      <c r="G18" s="86">
        <v>14</v>
      </c>
      <c r="H18" s="105">
        <f t="shared" si="2"/>
        <v>0.73684210526315785</v>
      </c>
      <c r="I18" s="86">
        <v>12</v>
      </c>
      <c r="J18" s="105">
        <f t="shared" si="3"/>
        <v>0.70588235294117652</v>
      </c>
      <c r="K18" s="105">
        <f t="shared" si="4"/>
        <v>0.74489164086687309</v>
      </c>
    </row>
    <row r="19" spans="1:11" s="22" customFormat="1" ht="24.95" customHeight="1">
      <c r="A19" s="19">
        <v>14</v>
      </c>
      <c r="B19" s="28" t="s">
        <v>61</v>
      </c>
      <c r="C19" s="86">
        <v>14</v>
      </c>
      <c r="D19" s="105">
        <f t="shared" si="0"/>
        <v>0.73684210526315785</v>
      </c>
      <c r="E19" s="86">
        <v>12</v>
      </c>
      <c r="F19" s="105">
        <f t="shared" si="1"/>
        <v>0.8</v>
      </c>
      <c r="G19" s="86">
        <v>14</v>
      </c>
      <c r="H19" s="105">
        <f t="shared" si="2"/>
        <v>0.73684210526315785</v>
      </c>
      <c r="I19" s="86">
        <v>12</v>
      </c>
      <c r="J19" s="105">
        <f t="shared" si="3"/>
        <v>0.70588235294117652</v>
      </c>
      <c r="K19" s="105">
        <f t="shared" si="4"/>
        <v>0.74489164086687309</v>
      </c>
    </row>
    <row r="20" spans="1:11" s="22" customFormat="1" ht="24.95" customHeight="1">
      <c r="A20" s="19">
        <v>15</v>
      </c>
      <c r="B20" s="28" t="s">
        <v>62</v>
      </c>
      <c r="C20" s="86">
        <v>18</v>
      </c>
      <c r="D20" s="105">
        <f t="shared" si="0"/>
        <v>0.94736842105263153</v>
      </c>
      <c r="E20" s="86">
        <v>14</v>
      </c>
      <c r="F20" s="105">
        <f t="shared" si="1"/>
        <v>0.93333333333333335</v>
      </c>
      <c r="G20" s="86">
        <v>18</v>
      </c>
      <c r="H20" s="105">
        <f t="shared" si="2"/>
        <v>0.94736842105263153</v>
      </c>
      <c r="I20" s="86">
        <v>12</v>
      </c>
      <c r="J20" s="105">
        <f t="shared" si="3"/>
        <v>0.70588235294117652</v>
      </c>
      <c r="K20" s="105">
        <f t="shared" si="4"/>
        <v>0.88348813209494326</v>
      </c>
    </row>
    <row r="21" spans="1:11" s="22" customFormat="1" ht="24.95" customHeight="1">
      <c r="A21" s="19">
        <v>16</v>
      </c>
      <c r="B21" s="28" t="s">
        <v>63</v>
      </c>
      <c r="C21" s="86">
        <v>16</v>
      </c>
      <c r="D21" s="105">
        <f t="shared" si="0"/>
        <v>0.84210526315789469</v>
      </c>
      <c r="E21" s="86">
        <v>13</v>
      </c>
      <c r="F21" s="105">
        <f t="shared" si="1"/>
        <v>0.8666666666666667</v>
      </c>
      <c r="G21" s="86">
        <v>16</v>
      </c>
      <c r="H21" s="105">
        <f t="shared" si="2"/>
        <v>0.84210526315789469</v>
      </c>
      <c r="I21" s="86">
        <v>12</v>
      </c>
      <c r="J21" s="105">
        <f t="shared" si="3"/>
        <v>0.70588235294117652</v>
      </c>
      <c r="K21" s="105">
        <f t="shared" si="4"/>
        <v>0.81418988648090818</v>
      </c>
    </row>
    <row r="22" spans="1:11" s="22" customFormat="1" ht="24.95" customHeight="1">
      <c r="A22" s="19">
        <v>17</v>
      </c>
      <c r="B22" s="28" t="s">
        <v>64</v>
      </c>
      <c r="C22" s="86">
        <v>14</v>
      </c>
      <c r="D22" s="105">
        <f t="shared" si="0"/>
        <v>0.73684210526315785</v>
      </c>
      <c r="E22" s="86">
        <v>11</v>
      </c>
      <c r="F22" s="105">
        <f t="shared" si="1"/>
        <v>0.73333333333333328</v>
      </c>
      <c r="G22" s="86">
        <v>14</v>
      </c>
      <c r="H22" s="105">
        <f t="shared" si="2"/>
        <v>0.73684210526315785</v>
      </c>
      <c r="I22" s="86">
        <v>12</v>
      </c>
      <c r="J22" s="105">
        <f t="shared" si="3"/>
        <v>0.70588235294117652</v>
      </c>
      <c r="K22" s="105">
        <f t="shared" si="4"/>
        <v>0.72822497420020638</v>
      </c>
    </row>
    <row r="23" spans="1:11" s="22" customFormat="1" ht="24.95" customHeight="1">
      <c r="A23" s="19">
        <v>18</v>
      </c>
      <c r="B23" s="28" t="s">
        <v>65</v>
      </c>
      <c r="C23" s="86">
        <v>18</v>
      </c>
      <c r="D23" s="105">
        <f t="shared" si="0"/>
        <v>0.94736842105263153</v>
      </c>
      <c r="E23" s="86">
        <v>14</v>
      </c>
      <c r="F23" s="105">
        <f t="shared" si="1"/>
        <v>0.93333333333333335</v>
      </c>
      <c r="G23" s="86">
        <v>18</v>
      </c>
      <c r="H23" s="105">
        <f t="shared" si="2"/>
        <v>0.94736842105263153</v>
      </c>
      <c r="I23" s="86">
        <v>13</v>
      </c>
      <c r="J23" s="105">
        <f t="shared" si="3"/>
        <v>0.76470588235294112</v>
      </c>
      <c r="K23" s="105">
        <f t="shared" si="4"/>
        <v>0.89819401444788438</v>
      </c>
    </row>
    <row r="24" spans="1:11" s="22" customFormat="1" ht="24.95" customHeight="1">
      <c r="A24" s="19">
        <v>19</v>
      </c>
      <c r="B24" s="28" t="s">
        <v>66</v>
      </c>
      <c r="C24" s="86">
        <v>12</v>
      </c>
      <c r="D24" s="105">
        <f t="shared" si="0"/>
        <v>0.63157894736842102</v>
      </c>
      <c r="E24" s="86">
        <v>10</v>
      </c>
      <c r="F24" s="105">
        <f t="shared" si="1"/>
        <v>0.66666666666666663</v>
      </c>
      <c r="G24" s="86">
        <v>12</v>
      </c>
      <c r="H24" s="105">
        <f t="shared" si="2"/>
        <v>0.63157894736842102</v>
      </c>
      <c r="I24" s="86">
        <v>7</v>
      </c>
      <c r="J24" s="105">
        <f t="shared" si="3"/>
        <v>0.41176470588235292</v>
      </c>
      <c r="K24" s="105">
        <f t="shared" si="4"/>
        <v>0.58539731682146545</v>
      </c>
    </row>
    <row r="25" spans="1:11" s="22" customFormat="1" ht="24.95" customHeight="1">
      <c r="A25" s="19">
        <v>20</v>
      </c>
      <c r="B25" s="28" t="s">
        <v>67</v>
      </c>
      <c r="C25" s="86">
        <v>16</v>
      </c>
      <c r="D25" s="105">
        <f t="shared" si="0"/>
        <v>0.84210526315789469</v>
      </c>
      <c r="E25" s="86">
        <v>13</v>
      </c>
      <c r="F25" s="105">
        <f t="shared" si="1"/>
        <v>0.8666666666666667</v>
      </c>
      <c r="G25" s="86">
        <v>16</v>
      </c>
      <c r="H25" s="105">
        <f t="shared" si="2"/>
        <v>0.84210526315789469</v>
      </c>
      <c r="I25" s="86">
        <v>14</v>
      </c>
      <c r="J25" s="105">
        <f t="shared" si="3"/>
        <v>0.82352941176470584</v>
      </c>
      <c r="K25" s="105">
        <f t="shared" si="4"/>
        <v>0.84360165118679054</v>
      </c>
    </row>
    <row r="26" spans="1:11" s="22" customFormat="1" ht="24.95" customHeight="1">
      <c r="A26" s="19">
        <v>21</v>
      </c>
      <c r="B26" s="28" t="s">
        <v>466</v>
      </c>
      <c r="C26" s="86">
        <v>16</v>
      </c>
      <c r="D26" s="105">
        <f t="shared" si="0"/>
        <v>0.84210526315789469</v>
      </c>
      <c r="E26" s="86">
        <v>13</v>
      </c>
      <c r="F26" s="105">
        <f t="shared" si="1"/>
        <v>0.8666666666666667</v>
      </c>
      <c r="G26" s="86">
        <v>16</v>
      </c>
      <c r="H26" s="105">
        <f t="shared" si="2"/>
        <v>0.84210526315789469</v>
      </c>
      <c r="I26" s="86">
        <v>13</v>
      </c>
      <c r="J26" s="105">
        <f t="shared" si="3"/>
        <v>0.76470588235294112</v>
      </c>
      <c r="K26" s="105">
        <f t="shared" si="4"/>
        <v>0.8288957688338493</v>
      </c>
    </row>
    <row r="27" spans="1:11" s="22" customFormat="1" ht="24.95" customHeight="1">
      <c r="A27" s="19">
        <v>22</v>
      </c>
      <c r="B27" s="28" t="s">
        <v>68</v>
      </c>
      <c r="C27" s="86">
        <v>16</v>
      </c>
      <c r="D27" s="105">
        <f t="shared" si="0"/>
        <v>0.84210526315789469</v>
      </c>
      <c r="E27" s="86">
        <v>14</v>
      </c>
      <c r="F27" s="105">
        <f t="shared" si="1"/>
        <v>0.93333333333333335</v>
      </c>
      <c r="G27" s="86">
        <v>16</v>
      </c>
      <c r="H27" s="105">
        <f t="shared" si="2"/>
        <v>0.84210526315789469</v>
      </c>
      <c r="I27" s="86">
        <v>12</v>
      </c>
      <c r="J27" s="105">
        <f t="shared" si="3"/>
        <v>0.70588235294117652</v>
      </c>
      <c r="K27" s="105">
        <f t="shared" si="4"/>
        <v>0.83085655314757489</v>
      </c>
    </row>
    <row r="28" spans="1:11" s="22" customFormat="1" ht="24.95" customHeight="1">
      <c r="A28" s="19">
        <v>23</v>
      </c>
      <c r="B28" s="28" t="s">
        <v>69</v>
      </c>
      <c r="C28" s="86">
        <v>14</v>
      </c>
      <c r="D28" s="105">
        <f t="shared" si="0"/>
        <v>0.73684210526315785</v>
      </c>
      <c r="E28" s="86">
        <v>12</v>
      </c>
      <c r="F28" s="105">
        <f t="shared" si="1"/>
        <v>0.8</v>
      </c>
      <c r="G28" s="86">
        <v>14</v>
      </c>
      <c r="H28" s="105">
        <f t="shared" si="2"/>
        <v>0.73684210526315785</v>
      </c>
      <c r="I28" s="86">
        <v>13</v>
      </c>
      <c r="J28" s="105">
        <f t="shared" si="3"/>
        <v>0.76470588235294112</v>
      </c>
      <c r="K28" s="105">
        <f t="shared" si="4"/>
        <v>0.75959752321981422</v>
      </c>
    </row>
    <row r="29" spans="1:11" s="22" customFormat="1" ht="24.95" customHeight="1">
      <c r="A29" s="19">
        <v>24</v>
      </c>
      <c r="B29" s="28" t="s">
        <v>70</v>
      </c>
      <c r="C29" s="86">
        <v>12</v>
      </c>
      <c r="D29" s="105">
        <f t="shared" si="0"/>
        <v>0.63157894736842102</v>
      </c>
      <c r="E29" s="86">
        <v>9</v>
      </c>
      <c r="F29" s="105">
        <f t="shared" si="1"/>
        <v>0.6</v>
      </c>
      <c r="G29" s="86">
        <v>12</v>
      </c>
      <c r="H29" s="105">
        <f t="shared" si="2"/>
        <v>0.63157894736842102</v>
      </c>
      <c r="I29" s="86">
        <v>11</v>
      </c>
      <c r="J29" s="105">
        <f t="shared" si="3"/>
        <v>0.6470588235294118</v>
      </c>
      <c r="K29" s="105">
        <f t="shared" si="4"/>
        <v>0.62755417956656345</v>
      </c>
    </row>
    <row r="30" spans="1:11" s="22" customFormat="1" ht="24.95" customHeight="1">
      <c r="A30" s="19">
        <v>25</v>
      </c>
      <c r="B30" s="28" t="s">
        <v>71</v>
      </c>
      <c r="C30" s="86">
        <v>15</v>
      </c>
      <c r="D30" s="105">
        <f t="shared" si="0"/>
        <v>0.78947368421052633</v>
      </c>
      <c r="E30" s="86">
        <v>13</v>
      </c>
      <c r="F30" s="105">
        <f t="shared" si="1"/>
        <v>0.8666666666666667</v>
      </c>
      <c r="G30" s="86">
        <v>15</v>
      </c>
      <c r="H30" s="105">
        <f t="shared" si="2"/>
        <v>0.78947368421052633</v>
      </c>
      <c r="I30" s="86">
        <v>13</v>
      </c>
      <c r="J30" s="105">
        <f t="shared" si="3"/>
        <v>0.76470588235294112</v>
      </c>
      <c r="K30" s="105">
        <f t="shared" si="4"/>
        <v>0.80257997936016512</v>
      </c>
    </row>
    <row r="31" spans="1:11" s="22" customFormat="1" ht="24.95" customHeight="1">
      <c r="A31" s="19">
        <v>26</v>
      </c>
      <c r="B31" s="28" t="s">
        <v>72</v>
      </c>
      <c r="C31" s="86">
        <v>18</v>
      </c>
      <c r="D31" s="105">
        <f t="shared" si="0"/>
        <v>0.94736842105263153</v>
      </c>
      <c r="E31" s="86">
        <v>14</v>
      </c>
      <c r="F31" s="105">
        <f t="shared" si="1"/>
        <v>0.93333333333333335</v>
      </c>
      <c r="G31" s="86">
        <v>18</v>
      </c>
      <c r="H31" s="105">
        <f t="shared" si="2"/>
        <v>0.94736842105263153</v>
      </c>
      <c r="I31" s="86">
        <v>15</v>
      </c>
      <c r="J31" s="105">
        <f t="shared" si="3"/>
        <v>0.88235294117647056</v>
      </c>
      <c r="K31" s="105">
        <f t="shared" si="4"/>
        <v>0.92760577915376674</v>
      </c>
    </row>
    <row r="32" spans="1:11" s="22" customFormat="1" ht="24.95" customHeight="1">
      <c r="A32" s="19">
        <v>27</v>
      </c>
      <c r="B32" s="28" t="s">
        <v>73</v>
      </c>
      <c r="C32" s="86">
        <v>12</v>
      </c>
      <c r="D32" s="105">
        <f t="shared" si="0"/>
        <v>0.63157894736842102</v>
      </c>
      <c r="E32" s="86">
        <v>11</v>
      </c>
      <c r="F32" s="105">
        <f t="shared" si="1"/>
        <v>0.73333333333333328</v>
      </c>
      <c r="G32" s="86">
        <v>12</v>
      </c>
      <c r="H32" s="105">
        <f t="shared" si="2"/>
        <v>0.63157894736842102</v>
      </c>
      <c r="I32" s="86">
        <v>10</v>
      </c>
      <c r="J32" s="105">
        <f t="shared" si="3"/>
        <v>0.58823529411764708</v>
      </c>
      <c r="K32" s="105">
        <f t="shared" si="4"/>
        <v>0.64618163054695554</v>
      </c>
    </row>
    <row r="33" spans="1:11" s="22" customFormat="1" ht="24.95" customHeight="1">
      <c r="A33" s="19">
        <v>28</v>
      </c>
      <c r="B33" s="28" t="s">
        <v>74</v>
      </c>
      <c r="C33" s="86">
        <v>10</v>
      </c>
      <c r="D33" s="105">
        <f t="shared" si="0"/>
        <v>0.52631578947368418</v>
      </c>
      <c r="E33" s="86">
        <v>8</v>
      </c>
      <c r="F33" s="105">
        <f t="shared" si="1"/>
        <v>0.53333333333333333</v>
      </c>
      <c r="G33" s="86">
        <v>10</v>
      </c>
      <c r="H33" s="105">
        <f t="shared" si="2"/>
        <v>0.52631578947368418</v>
      </c>
      <c r="I33" s="86">
        <v>10</v>
      </c>
      <c r="J33" s="105">
        <f t="shared" si="3"/>
        <v>0.58823529411764708</v>
      </c>
      <c r="K33" s="105">
        <f t="shared" si="4"/>
        <v>0.54355005159958725</v>
      </c>
    </row>
    <row r="34" spans="1:11" s="22" customFormat="1" ht="24.95" customHeight="1">
      <c r="A34" s="19">
        <v>29</v>
      </c>
      <c r="B34" s="28" t="s">
        <v>75</v>
      </c>
      <c r="C34" s="86">
        <v>10</v>
      </c>
      <c r="D34" s="105">
        <f t="shared" si="0"/>
        <v>0.52631578947368418</v>
      </c>
      <c r="E34" s="86">
        <v>8</v>
      </c>
      <c r="F34" s="105">
        <f t="shared" si="1"/>
        <v>0.53333333333333333</v>
      </c>
      <c r="G34" s="86">
        <v>10</v>
      </c>
      <c r="H34" s="105">
        <f t="shared" si="2"/>
        <v>0.52631578947368418</v>
      </c>
      <c r="I34" s="86">
        <v>10</v>
      </c>
      <c r="J34" s="105">
        <f t="shared" si="3"/>
        <v>0.58823529411764708</v>
      </c>
      <c r="K34" s="105">
        <f t="shared" si="4"/>
        <v>0.54355005159958725</v>
      </c>
    </row>
    <row r="35" spans="1:11" s="22" customFormat="1" ht="24.95" customHeight="1">
      <c r="A35" s="19">
        <v>30</v>
      </c>
      <c r="B35" s="28" t="s">
        <v>76</v>
      </c>
      <c r="C35" s="86">
        <v>8</v>
      </c>
      <c r="D35" s="105">
        <f t="shared" si="0"/>
        <v>0.42105263157894735</v>
      </c>
      <c r="E35" s="86">
        <v>7</v>
      </c>
      <c r="F35" s="105">
        <f t="shared" si="1"/>
        <v>0.46666666666666667</v>
      </c>
      <c r="G35" s="86">
        <v>8</v>
      </c>
      <c r="H35" s="105">
        <f t="shared" si="2"/>
        <v>0.42105263157894735</v>
      </c>
      <c r="I35" s="86">
        <v>6</v>
      </c>
      <c r="J35" s="105">
        <f t="shared" si="3"/>
        <v>0.35294117647058826</v>
      </c>
      <c r="K35" s="105">
        <f t="shared" si="4"/>
        <v>0.41542827657378745</v>
      </c>
    </row>
    <row r="36" spans="1:11" s="22" customFormat="1" ht="24.95" customHeight="1">
      <c r="A36" s="19">
        <v>31</v>
      </c>
      <c r="B36" s="28" t="s">
        <v>77</v>
      </c>
      <c r="C36" s="86">
        <v>7</v>
      </c>
      <c r="D36" s="105">
        <f t="shared" si="0"/>
        <v>0.36842105263157893</v>
      </c>
      <c r="E36" s="86">
        <v>9</v>
      </c>
      <c r="F36" s="105">
        <f t="shared" si="1"/>
        <v>0.6</v>
      </c>
      <c r="G36" s="86">
        <v>12</v>
      </c>
      <c r="H36" s="105">
        <f t="shared" si="2"/>
        <v>0.63157894736842102</v>
      </c>
      <c r="I36" s="86">
        <v>9</v>
      </c>
      <c r="J36" s="105">
        <f t="shared" si="3"/>
        <v>0.52941176470588236</v>
      </c>
      <c r="K36" s="105">
        <f t="shared" si="4"/>
        <v>0.53235294117647058</v>
      </c>
    </row>
    <row r="37" spans="1:11" s="22" customFormat="1" ht="24.95" customHeight="1">
      <c r="A37" s="19">
        <v>32</v>
      </c>
      <c r="B37" s="28" t="s">
        <v>78</v>
      </c>
      <c r="C37" s="86">
        <v>15</v>
      </c>
      <c r="D37" s="105">
        <f t="shared" si="0"/>
        <v>0.78947368421052633</v>
      </c>
      <c r="E37" s="86">
        <v>12</v>
      </c>
      <c r="F37" s="105">
        <f t="shared" si="1"/>
        <v>0.8</v>
      </c>
      <c r="G37" s="86">
        <v>12</v>
      </c>
      <c r="H37" s="105">
        <f t="shared" si="2"/>
        <v>0.63157894736842102</v>
      </c>
      <c r="I37" s="86">
        <v>9</v>
      </c>
      <c r="J37" s="105">
        <f t="shared" si="3"/>
        <v>0.52941176470588236</v>
      </c>
      <c r="K37" s="105">
        <f t="shared" si="4"/>
        <v>0.68761609907120746</v>
      </c>
    </row>
    <row r="38" spans="1:11" s="22" customFormat="1" ht="24.95" customHeight="1">
      <c r="A38" s="19">
        <v>33</v>
      </c>
      <c r="B38" s="28" t="s">
        <v>79</v>
      </c>
      <c r="C38" s="86">
        <v>13</v>
      </c>
      <c r="D38" s="105">
        <f t="shared" si="0"/>
        <v>0.68421052631578949</v>
      </c>
      <c r="E38" s="86">
        <v>14</v>
      </c>
      <c r="F38" s="105">
        <f t="shared" si="1"/>
        <v>0.93333333333333335</v>
      </c>
      <c r="G38" s="86">
        <v>17</v>
      </c>
      <c r="H38" s="105">
        <f t="shared" si="2"/>
        <v>0.89473684210526316</v>
      </c>
      <c r="I38" s="86">
        <v>14</v>
      </c>
      <c r="J38" s="105">
        <f t="shared" si="3"/>
        <v>0.82352941176470584</v>
      </c>
      <c r="K38" s="105">
        <f t="shared" si="4"/>
        <v>0.83395252837977307</v>
      </c>
    </row>
    <row r="39" spans="1:11" s="22" customFormat="1" ht="24.95" customHeight="1">
      <c r="A39" s="19">
        <v>34</v>
      </c>
      <c r="B39" s="28" t="s">
        <v>80</v>
      </c>
      <c r="C39" s="86">
        <v>10</v>
      </c>
      <c r="D39" s="105">
        <f t="shared" si="0"/>
        <v>0.52631578947368418</v>
      </c>
      <c r="E39" s="86">
        <v>13</v>
      </c>
      <c r="F39" s="105">
        <f t="shared" si="1"/>
        <v>0.8666666666666667</v>
      </c>
      <c r="G39" s="86">
        <v>17</v>
      </c>
      <c r="H39" s="105">
        <f t="shared" si="2"/>
        <v>0.89473684210526316</v>
      </c>
      <c r="I39" s="86">
        <v>15</v>
      </c>
      <c r="J39" s="105">
        <f t="shared" si="3"/>
        <v>0.88235294117647056</v>
      </c>
      <c r="K39" s="105">
        <f t="shared" si="4"/>
        <v>0.79251805985552115</v>
      </c>
    </row>
    <row r="40" spans="1:11" s="22" customFormat="1" ht="24.95" customHeight="1">
      <c r="A40" s="19">
        <v>35</v>
      </c>
      <c r="B40" s="28" t="s">
        <v>81</v>
      </c>
      <c r="C40" s="86">
        <v>13</v>
      </c>
      <c r="D40" s="105">
        <f t="shared" si="0"/>
        <v>0.68421052631578949</v>
      </c>
      <c r="E40" s="86">
        <v>13</v>
      </c>
      <c r="F40" s="105">
        <f>E40/15</f>
        <v>0.8666666666666667</v>
      </c>
      <c r="G40" s="86">
        <v>16</v>
      </c>
      <c r="H40" s="105">
        <f t="shared" si="2"/>
        <v>0.84210526315789469</v>
      </c>
      <c r="I40" s="86">
        <v>12</v>
      </c>
      <c r="J40" s="105">
        <f t="shared" si="3"/>
        <v>0.70588235294117652</v>
      </c>
      <c r="K40" s="105">
        <f t="shared" si="4"/>
        <v>0.77471620227038185</v>
      </c>
    </row>
    <row r="41" spans="1:11" ht="24.95" customHeight="1">
      <c r="B41" s="9" t="s">
        <v>1070</v>
      </c>
    </row>
  </sheetData>
  <mergeCells count="5">
    <mergeCell ref="C2:D2"/>
    <mergeCell ref="E2:F2"/>
    <mergeCell ref="G2:H2"/>
    <mergeCell ref="I2:J2"/>
    <mergeCell ref="A1:J1"/>
  </mergeCells>
  <pageMargins left="0.7" right="0.7" top="0.25" bottom="0.25" header="0.3" footer="0.3"/>
  <pageSetup paperSize="9" scale="62" orientation="portrait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C7"/>
  <sheetViews>
    <sheetView workbookViewId="0">
      <selection sqref="A1:C1"/>
    </sheetView>
  </sheetViews>
  <sheetFormatPr defaultRowHeight="15"/>
  <cols>
    <col min="1" max="1" width="11.28515625" style="1" customWidth="1"/>
    <col min="2" max="2" width="26.85546875" customWidth="1"/>
    <col min="3" max="3" width="40.5703125" customWidth="1"/>
  </cols>
  <sheetData>
    <row r="1" spans="1:3" ht="30" customHeight="1">
      <c r="A1" s="133" t="s">
        <v>479</v>
      </c>
      <c r="B1" s="133"/>
      <c r="C1" s="133"/>
    </row>
    <row r="2" spans="1:3" s="16" customFormat="1" ht="24.75" customHeight="1">
      <c r="A2" s="14" t="s">
        <v>474</v>
      </c>
      <c r="B2" s="15" t="s">
        <v>475</v>
      </c>
      <c r="C2" s="15" t="s">
        <v>476</v>
      </c>
    </row>
    <row r="3" spans="1:3" ht="24.95" customHeight="1">
      <c r="A3" s="2">
        <v>1</v>
      </c>
      <c r="B3" s="4" t="s">
        <v>380</v>
      </c>
      <c r="C3" s="4"/>
    </row>
    <row r="4" spans="1:3" ht="24.95" customHeight="1">
      <c r="A4" s="2">
        <v>2</v>
      </c>
      <c r="B4" s="4" t="s">
        <v>381</v>
      </c>
      <c r="C4" s="4"/>
    </row>
    <row r="5" spans="1:3" ht="24.95" customHeight="1">
      <c r="A5" s="2">
        <v>3</v>
      </c>
      <c r="B5" s="4" t="s">
        <v>382</v>
      </c>
      <c r="C5" s="4"/>
    </row>
    <row r="6" spans="1:3" ht="24.95" customHeight="1">
      <c r="A6" s="2">
        <v>4</v>
      </c>
      <c r="B6" s="4" t="s">
        <v>383</v>
      </c>
      <c r="C6" s="4"/>
    </row>
    <row r="7" spans="1:3" ht="24.95" customHeight="1">
      <c r="A7" s="2">
        <v>5</v>
      </c>
      <c r="B7" s="4" t="s">
        <v>384</v>
      </c>
      <c r="C7" s="4"/>
    </row>
  </sheetData>
  <mergeCells count="1">
    <mergeCell ref="A1:C1"/>
  </mergeCells>
  <pageMargins left="0.7" right="0.7" top="0.75" bottom="0.75" header="0.3" footer="0.3"/>
  <pageSetup paperSize="9" orientation="portrait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:C32"/>
  <sheetViews>
    <sheetView topLeftCell="A19" workbookViewId="0">
      <selection sqref="A1:C1"/>
    </sheetView>
  </sheetViews>
  <sheetFormatPr defaultRowHeight="15"/>
  <cols>
    <col min="1" max="1" width="10.7109375" style="1" customWidth="1"/>
    <col min="2" max="2" width="28.7109375" style="11" customWidth="1"/>
    <col min="3" max="3" width="40.5703125" customWidth="1"/>
  </cols>
  <sheetData>
    <row r="1" spans="1:3" ht="21">
      <c r="A1" s="134" t="s">
        <v>478</v>
      </c>
      <c r="B1" s="134"/>
      <c r="C1" s="134"/>
    </row>
    <row r="2" spans="1:3" ht="22.5" customHeight="1">
      <c r="A2" s="14" t="s">
        <v>474</v>
      </c>
      <c r="B2" s="15" t="s">
        <v>475</v>
      </c>
      <c r="C2" s="15" t="s">
        <v>476</v>
      </c>
    </row>
    <row r="3" spans="1:3" ht="24.95" customHeight="1">
      <c r="A3" s="2">
        <v>1</v>
      </c>
      <c r="B3" s="12" t="s">
        <v>356</v>
      </c>
      <c r="C3" s="4"/>
    </row>
    <row r="4" spans="1:3" ht="24.95" customHeight="1">
      <c r="A4" s="2">
        <v>2</v>
      </c>
      <c r="B4" s="12" t="s">
        <v>357</v>
      </c>
      <c r="C4" s="4"/>
    </row>
    <row r="5" spans="1:3" ht="24.95" customHeight="1">
      <c r="A5" s="2">
        <v>3</v>
      </c>
      <c r="B5" s="12" t="s">
        <v>358</v>
      </c>
      <c r="C5" s="4"/>
    </row>
    <row r="6" spans="1:3" ht="24.95" customHeight="1">
      <c r="A6" s="2">
        <v>4</v>
      </c>
      <c r="B6" s="12" t="s">
        <v>359</v>
      </c>
      <c r="C6" s="4"/>
    </row>
    <row r="7" spans="1:3" ht="24.95" customHeight="1">
      <c r="A7" s="2">
        <v>5</v>
      </c>
      <c r="B7" s="12" t="s">
        <v>360</v>
      </c>
      <c r="C7" s="4"/>
    </row>
    <row r="8" spans="1:3" ht="24.95" customHeight="1">
      <c r="A8" s="2">
        <v>6</v>
      </c>
      <c r="B8" s="12" t="s">
        <v>361</v>
      </c>
      <c r="C8" s="4"/>
    </row>
    <row r="9" spans="1:3" ht="24.95" customHeight="1">
      <c r="A9" s="2">
        <v>7</v>
      </c>
      <c r="B9" s="12" t="s">
        <v>362</v>
      </c>
      <c r="C9" s="4"/>
    </row>
    <row r="10" spans="1:3" ht="24.95" customHeight="1">
      <c r="A10" s="2">
        <v>8</v>
      </c>
      <c r="B10" s="12" t="s">
        <v>363</v>
      </c>
      <c r="C10" s="4"/>
    </row>
    <row r="11" spans="1:3" ht="24.95" customHeight="1">
      <c r="A11" s="2">
        <v>9</v>
      </c>
      <c r="B11" s="12" t="s">
        <v>364</v>
      </c>
      <c r="C11" s="4"/>
    </row>
    <row r="12" spans="1:3" ht="24.95" customHeight="1">
      <c r="A12" s="2">
        <v>10</v>
      </c>
      <c r="B12" s="12" t="s">
        <v>365</v>
      </c>
      <c r="C12" s="4"/>
    </row>
    <row r="13" spans="1:3" ht="24.95" customHeight="1">
      <c r="A13" s="2">
        <v>11</v>
      </c>
      <c r="B13" s="12" t="s">
        <v>366</v>
      </c>
      <c r="C13" s="4"/>
    </row>
    <row r="14" spans="1:3" ht="24.95" customHeight="1">
      <c r="A14" s="2">
        <v>12</v>
      </c>
      <c r="B14" s="12" t="s">
        <v>367</v>
      </c>
      <c r="C14" s="4"/>
    </row>
    <row r="15" spans="1:3" ht="24.95" customHeight="1">
      <c r="A15" s="2">
        <v>13</v>
      </c>
      <c r="B15" s="12" t="s">
        <v>368</v>
      </c>
      <c r="C15" s="4"/>
    </row>
    <row r="16" spans="1:3" ht="24.95" customHeight="1">
      <c r="A16" s="2">
        <v>14</v>
      </c>
      <c r="B16" s="12" t="s">
        <v>369</v>
      </c>
      <c r="C16" s="4"/>
    </row>
    <row r="17" spans="1:3" ht="24.95" customHeight="1">
      <c r="A17" s="2">
        <v>15</v>
      </c>
      <c r="B17" s="12" t="s">
        <v>370</v>
      </c>
      <c r="C17" s="4"/>
    </row>
    <row r="18" spans="1:3" ht="24.95" customHeight="1">
      <c r="A18" s="2">
        <v>16</v>
      </c>
      <c r="B18" s="12" t="s">
        <v>371</v>
      </c>
      <c r="C18" s="4"/>
    </row>
    <row r="19" spans="1:3" ht="24.95" customHeight="1">
      <c r="A19" s="2">
        <v>17</v>
      </c>
      <c r="B19" s="12" t="s">
        <v>372</v>
      </c>
      <c r="C19" s="4"/>
    </row>
    <row r="20" spans="1:3" ht="24.95" customHeight="1">
      <c r="A20" s="2">
        <v>18</v>
      </c>
      <c r="B20" s="12" t="s">
        <v>373</v>
      </c>
      <c r="C20" s="4"/>
    </row>
    <row r="21" spans="1:3" ht="24.95" customHeight="1">
      <c r="A21" s="2">
        <v>19</v>
      </c>
      <c r="B21" s="12" t="s">
        <v>374</v>
      </c>
      <c r="C21" s="4"/>
    </row>
    <row r="22" spans="1:3" ht="24.95" customHeight="1">
      <c r="A22" s="2">
        <v>20</v>
      </c>
      <c r="B22" s="12" t="s">
        <v>375</v>
      </c>
      <c r="C22" s="4"/>
    </row>
    <row r="23" spans="1:3" ht="24.95" customHeight="1">
      <c r="A23" s="2">
        <v>21</v>
      </c>
      <c r="B23" s="12" t="s">
        <v>376</v>
      </c>
      <c r="C23" s="4"/>
    </row>
    <row r="24" spans="1:3" ht="24.95" customHeight="1">
      <c r="A24" s="2">
        <v>22</v>
      </c>
      <c r="B24" s="12" t="s">
        <v>377</v>
      </c>
      <c r="C24" s="4"/>
    </row>
    <row r="25" spans="1:3" ht="24.95" customHeight="1">
      <c r="A25" s="2">
        <v>23</v>
      </c>
      <c r="B25" s="12" t="s">
        <v>378</v>
      </c>
      <c r="C25" s="4"/>
    </row>
    <row r="26" spans="1:3" ht="24.95" customHeight="1">
      <c r="A26" s="2">
        <v>24</v>
      </c>
      <c r="B26" s="12" t="s">
        <v>379</v>
      </c>
      <c r="C26" s="4"/>
    </row>
    <row r="27" spans="1:3" ht="24.95" customHeight="1"/>
    <row r="28" spans="1:3" ht="24.95" customHeight="1"/>
    <row r="29" spans="1:3" ht="24.95" customHeight="1"/>
    <row r="30" spans="1:3" ht="24.95" customHeight="1"/>
    <row r="31" spans="1:3" ht="24.95" customHeight="1"/>
    <row r="32" spans="1:3" ht="24.95" customHeight="1"/>
  </sheetData>
  <mergeCells count="1">
    <mergeCell ref="A1:C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33"/>
  <sheetViews>
    <sheetView workbookViewId="0">
      <selection activeCell="B31" sqref="B31"/>
    </sheetView>
  </sheetViews>
  <sheetFormatPr defaultRowHeight="24.95" customHeight="1"/>
  <cols>
    <col min="1" max="1" width="9.140625" style="10" bestFit="1" customWidth="1"/>
    <col min="2" max="2" width="34.42578125" style="9" customWidth="1"/>
    <col min="3" max="3" width="9.140625" style="9"/>
    <col min="4" max="4" width="9.140625" style="64"/>
    <col min="5" max="5" width="9.140625" style="9"/>
    <col min="6" max="6" width="9.140625" style="64"/>
    <col min="7" max="7" width="9.140625" style="91"/>
    <col min="8" max="8" width="9.140625" style="64"/>
    <col min="9" max="9" width="9.140625" style="9"/>
    <col min="10" max="10" width="9.140625" style="64"/>
    <col min="11" max="11" width="9.140625" style="9"/>
    <col min="12" max="12" width="9.140625" style="64"/>
    <col min="13" max="13" width="9.140625" style="9"/>
    <col min="14" max="14" width="9.140625" style="64"/>
    <col min="15" max="15" width="9.28515625" style="64" bestFit="1" customWidth="1"/>
    <col min="16" max="16384" width="9.140625" style="9"/>
  </cols>
  <sheetData>
    <row r="1" spans="1:15" ht="24.95" customHeight="1">
      <c r="A1" s="116" t="s">
        <v>778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</row>
    <row r="2" spans="1:15" ht="20.100000000000001" customHeight="1">
      <c r="A2" s="63"/>
      <c r="B2" s="6" t="s">
        <v>407</v>
      </c>
      <c r="C2" s="117" t="s">
        <v>414</v>
      </c>
      <c r="D2" s="117"/>
      <c r="E2" s="115" t="s">
        <v>1042</v>
      </c>
      <c r="F2" s="115"/>
      <c r="G2" s="115" t="s">
        <v>1043</v>
      </c>
      <c r="H2" s="115"/>
      <c r="I2" s="117" t="s">
        <v>1044</v>
      </c>
      <c r="J2" s="117"/>
      <c r="K2" s="115" t="s">
        <v>413</v>
      </c>
      <c r="L2" s="115"/>
      <c r="M2" s="115" t="s">
        <v>1045</v>
      </c>
      <c r="N2" s="115"/>
    </row>
    <row r="3" spans="1:15" ht="20.100000000000001" customHeight="1">
      <c r="A3" s="63"/>
      <c r="B3" s="6" t="s">
        <v>1038</v>
      </c>
      <c r="C3" s="79" t="s">
        <v>1069</v>
      </c>
      <c r="D3" s="65" t="s">
        <v>1039</v>
      </c>
      <c r="E3" s="79" t="s">
        <v>1069</v>
      </c>
      <c r="F3" s="65" t="s">
        <v>1039</v>
      </c>
      <c r="G3" s="83" t="s">
        <v>1069</v>
      </c>
      <c r="H3" s="65" t="s">
        <v>1039</v>
      </c>
      <c r="I3" s="79" t="s">
        <v>1069</v>
      </c>
      <c r="J3" s="65" t="s">
        <v>1039</v>
      </c>
      <c r="K3" s="79" t="s">
        <v>1069</v>
      </c>
      <c r="L3" s="66" t="s">
        <v>1039</v>
      </c>
      <c r="M3" s="79" t="s">
        <v>1069</v>
      </c>
      <c r="N3" s="66" t="s">
        <v>1039</v>
      </c>
    </row>
    <row r="4" spans="1:15" ht="20.100000000000001" customHeight="1">
      <c r="A4" s="48"/>
      <c r="B4" s="49" t="s">
        <v>1040</v>
      </c>
      <c r="C4" s="67">
        <v>17</v>
      </c>
      <c r="D4" s="102"/>
      <c r="E4" s="67">
        <v>18</v>
      </c>
      <c r="F4" s="102"/>
      <c r="G4" s="67">
        <v>18</v>
      </c>
      <c r="H4" s="102"/>
      <c r="I4" s="67">
        <v>14</v>
      </c>
      <c r="J4" s="103"/>
      <c r="K4" s="67">
        <v>14</v>
      </c>
      <c r="L4" s="68"/>
      <c r="M4" s="67">
        <v>14</v>
      </c>
      <c r="N4" s="68"/>
      <c r="O4" s="68" t="s">
        <v>1041</v>
      </c>
    </row>
    <row r="5" spans="1:15" s="56" customFormat="1" ht="18" customHeight="1">
      <c r="A5" s="2" t="s">
        <v>474</v>
      </c>
      <c r="B5" s="31" t="s">
        <v>481</v>
      </c>
      <c r="C5" s="85"/>
      <c r="D5" s="104"/>
      <c r="E5" s="85"/>
      <c r="F5" s="104"/>
      <c r="G5" s="85"/>
      <c r="H5" s="104"/>
      <c r="I5" s="85"/>
      <c r="J5" s="104"/>
      <c r="K5" s="85"/>
      <c r="L5" s="104"/>
      <c r="M5" s="85"/>
      <c r="N5" s="104"/>
      <c r="O5" s="104"/>
    </row>
    <row r="6" spans="1:15" s="27" customFormat="1" ht="24.95" customHeight="1">
      <c r="A6" s="32">
        <v>1</v>
      </c>
      <c r="B6" s="31" t="s">
        <v>823</v>
      </c>
      <c r="C6" s="84">
        <v>14</v>
      </c>
      <c r="D6" s="52">
        <f>C6/17</f>
        <v>0.82352941176470584</v>
      </c>
      <c r="E6" s="84">
        <v>14</v>
      </c>
      <c r="F6" s="52">
        <f>E6/18</f>
        <v>0.77777777777777779</v>
      </c>
      <c r="G6" s="84">
        <v>11</v>
      </c>
      <c r="H6" s="52">
        <f>G6/18</f>
        <v>0.61111111111111116</v>
      </c>
      <c r="I6" s="84">
        <v>9</v>
      </c>
      <c r="J6" s="52">
        <f>I6/14</f>
        <v>0.6428571428571429</v>
      </c>
      <c r="K6" s="84">
        <v>9</v>
      </c>
      <c r="L6" s="52">
        <f>K6/14</f>
        <v>0.6428571428571429</v>
      </c>
      <c r="M6" s="84">
        <v>10</v>
      </c>
      <c r="N6" s="52">
        <f>M6/14</f>
        <v>0.7142857142857143</v>
      </c>
      <c r="O6" s="52">
        <f>(D6+F6+H6+J6+L6+N6)/6</f>
        <v>0.70206971677559915</v>
      </c>
    </row>
    <row r="7" spans="1:15" s="27" customFormat="1" ht="24.95" customHeight="1">
      <c r="A7" s="32">
        <v>2</v>
      </c>
      <c r="B7" s="31" t="s">
        <v>824</v>
      </c>
      <c r="C7" s="84">
        <v>6</v>
      </c>
      <c r="D7" s="52">
        <f t="shared" ref="D7:D30" si="0">C7/17</f>
        <v>0.35294117647058826</v>
      </c>
      <c r="E7" s="84">
        <v>5</v>
      </c>
      <c r="F7" s="52">
        <f t="shared" ref="F7:F30" si="1">E7/18</f>
        <v>0.27777777777777779</v>
      </c>
      <c r="G7" s="84">
        <v>4</v>
      </c>
      <c r="H7" s="52">
        <f t="shared" ref="H7:H30" si="2">G7/18</f>
        <v>0.22222222222222221</v>
      </c>
      <c r="I7" s="84">
        <v>4</v>
      </c>
      <c r="J7" s="52">
        <f t="shared" ref="J7:J30" si="3">I7/14</f>
        <v>0.2857142857142857</v>
      </c>
      <c r="K7" s="84">
        <v>4</v>
      </c>
      <c r="L7" s="52">
        <f t="shared" ref="L7:L30" si="4">K7/14</f>
        <v>0.2857142857142857</v>
      </c>
      <c r="M7" s="84">
        <v>7</v>
      </c>
      <c r="N7" s="52">
        <f t="shared" ref="N7:N30" si="5">M7/14</f>
        <v>0.5</v>
      </c>
      <c r="O7" s="52">
        <f t="shared" ref="O7:O30" si="6">(D7+F7+H7+J7+L7+N7)/6</f>
        <v>0.32072829131652658</v>
      </c>
    </row>
    <row r="8" spans="1:15" s="27" customFormat="1" ht="24.95" customHeight="1">
      <c r="A8" s="32">
        <v>3</v>
      </c>
      <c r="B8" s="31" t="s">
        <v>825</v>
      </c>
      <c r="C8" s="84">
        <v>16</v>
      </c>
      <c r="D8" s="52">
        <f t="shared" si="0"/>
        <v>0.94117647058823528</v>
      </c>
      <c r="E8" s="84">
        <v>12</v>
      </c>
      <c r="F8" s="52">
        <f t="shared" si="1"/>
        <v>0.66666666666666663</v>
      </c>
      <c r="G8" s="84">
        <v>11</v>
      </c>
      <c r="H8" s="52">
        <f t="shared" si="2"/>
        <v>0.61111111111111116</v>
      </c>
      <c r="I8" s="84">
        <v>11</v>
      </c>
      <c r="J8" s="52">
        <f t="shared" si="3"/>
        <v>0.7857142857142857</v>
      </c>
      <c r="K8" s="84">
        <v>11</v>
      </c>
      <c r="L8" s="52">
        <f t="shared" si="4"/>
        <v>0.7857142857142857</v>
      </c>
      <c r="M8" s="84">
        <v>12</v>
      </c>
      <c r="N8" s="52">
        <f t="shared" si="5"/>
        <v>0.8571428571428571</v>
      </c>
      <c r="O8" s="52">
        <f t="shared" si="6"/>
        <v>0.77458761282290689</v>
      </c>
    </row>
    <row r="9" spans="1:15" s="27" customFormat="1" ht="24.95" customHeight="1">
      <c r="A9" s="60">
        <v>4</v>
      </c>
      <c r="B9" s="58" t="s">
        <v>1019</v>
      </c>
      <c r="C9" s="84">
        <v>0</v>
      </c>
      <c r="D9" s="52">
        <f t="shared" si="0"/>
        <v>0</v>
      </c>
      <c r="E9" s="84">
        <v>0</v>
      </c>
      <c r="F9" s="52">
        <f t="shared" si="1"/>
        <v>0</v>
      </c>
      <c r="G9" s="84">
        <v>0</v>
      </c>
      <c r="H9" s="52">
        <f t="shared" si="2"/>
        <v>0</v>
      </c>
      <c r="I9" s="84">
        <v>0</v>
      </c>
      <c r="J9" s="52">
        <f t="shared" si="3"/>
        <v>0</v>
      </c>
      <c r="K9" s="84">
        <v>0</v>
      </c>
      <c r="L9" s="52">
        <f t="shared" si="4"/>
        <v>0</v>
      </c>
      <c r="M9" s="84">
        <v>0</v>
      </c>
      <c r="N9" s="52">
        <f t="shared" si="5"/>
        <v>0</v>
      </c>
      <c r="O9" s="52">
        <f t="shared" si="6"/>
        <v>0</v>
      </c>
    </row>
    <row r="10" spans="1:15" s="27" customFormat="1" ht="24.95" customHeight="1">
      <c r="A10" s="32">
        <v>5</v>
      </c>
      <c r="B10" s="31" t="s">
        <v>827</v>
      </c>
      <c r="C10" s="84">
        <v>13</v>
      </c>
      <c r="D10" s="52">
        <f t="shared" si="0"/>
        <v>0.76470588235294112</v>
      </c>
      <c r="E10" s="84">
        <v>12</v>
      </c>
      <c r="F10" s="52">
        <f t="shared" si="1"/>
        <v>0.66666666666666663</v>
      </c>
      <c r="G10" s="84">
        <v>11</v>
      </c>
      <c r="H10" s="52">
        <f t="shared" si="2"/>
        <v>0.61111111111111116</v>
      </c>
      <c r="I10" s="84">
        <v>11</v>
      </c>
      <c r="J10" s="52">
        <f t="shared" si="3"/>
        <v>0.7857142857142857</v>
      </c>
      <c r="K10" s="84">
        <v>11</v>
      </c>
      <c r="L10" s="52">
        <f t="shared" si="4"/>
        <v>0.7857142857142857</v>
      </c>
      <c r="M10" s="84">
        <v>12</v>
      </c>
      <c r="N10" s="52">
        <f t="shared" si="5"/>
        <v>0.8571428571428571</v>
      </c>
      <c r="O10" s="52">
        <f t="shared" si="6"/>
        <v>0.74517584811702442</v>
      </c>
    </row>
    <row r="11" spans="1:15" s="27" customFormat="1" ht="24.95" customHeight="1">
      <c r="A11" s="32">
        <v>6</v>
      </c>
      <c r="B11" s="31" t="s">
        <v>828</v>
      </c>
      <c r="C11" s="84">
        <v>18</v>
      </c>
      <c r="D11" s="52">
        <f t="shared" si="0"/>
        <v>1.0588235294117647</v>
      </c>
      <c r="E11" s="84">
        <v>15</v>
      </c>
      <c r="F11" s="52">
        <f t="shared" si="1"/>
        <v>0.83333333333333337</v>
      </c>
      <c r="G11" s="84">
        <v>14</v>
      </c>
      <c r="H11" s="52">
        <f t="shared" si="2"/>
        <v>0.77777777777777779</v>
      </c>
      <c r="I11" s="84">
        <v>10</v>
      </c>
      <c r="J11" s="52">
        <f t="shared" si="3"/>
        <v>0.7142857142857143</v>
      </c>
      <c r="K11" s="84">
        <v>10</v>
      </c>
      <c r="L11" s="52">
        <f t="shared" si="4"/>
        <v>0.7142857142857143</v>
      </c>
      <c r="M11" s="84">
        <v>13</v>
      </c>
      <c r="N11" s="52">
        <f t="shared" si="5"/>
        <v>0.9285714285714286</v>
      </c>
      <c r="O11" s="52">
        <f t="shared" si="6"/>
        <v>0.83784624961095544</v>
      </c>
    </row>
    <row r="12" spans="1:15" s="27" customFormat="1" ht="24.95" customHeight="1">
      <c r="A12" s="32">
        <v>7</v>
      </c>
      <c r="B12" s="31" t="s">
        <v>829</v>
      </c>
      <c r="C12" s="84">
        <v>12</v>
      </c>
      <c r="D12" s="52">
        <f t="shared" si="0"/>
        <v>0.70588235294117652</v>
      </c>
      <c r="E12" s="84">
        <v>11</v>
      </c>
      <c r="F12" s="52">
        <f t="shared" si="1"/>
        <v>0.61111111111111116</v>
      </c>
      <c r="G12" s="84">
        <v>10</v>
      </c>
      <c r="H12" s="52">
        <f t="shared" si="2"/>
        <v>0.55555555555555558</v>
      </c>
      <c r="I12" s="84">
        <v>11</v>
      </c>
      <c r="J12" s="52">
        <f t="shared" si="3"/>
        <v>0.7857142857142857</v>
      </c>
      <c r="K12" s="84">
        <v>11</v>
      </c>
      <c r="L12" s="52">
        <f t="shared" si="4"/>
        <v>0.7857142857142857</v>
      </c>
      <c r="M12" s="84">
        <v>12</v>
      </c>
      <c r="N12" s="52">
        <f t="shared" si="5"/>
        <v>0.8571428571428571</v>
      </c>
      <c r="O12" s="52">
        <f t="shared" si="6"/>
        <v>0.71685340802987862</v>
      </c>
    </row>
    <row r="13" spans="1:15" s="27" customFormat="1" ht="24.95" customHeight="1">
      <c r="A13" s="32">
        <v>8</v>
      </c>
      <c r="B13" s="31" t="s">
        <v>830</v>
      </c>
      <c r="C13" s="84">
        <v>12</v>
      </c>
      <c r="D13" s="52">
        <f t="shared" si="0"/>
        <v>0.70588235294117652</v>
      </c>
      <c r="E13" s="84">
        <v>11</v>
      </c>
      <c r="F13" s="52">
        <f t="shared" si="1"/>
        <v>0.61111111111111116</v>
      </c>
      <c r="G13" s="84">
        <v>10</v>
      </c>
      <c r="H13" s="52">
        <f t="shared" si="2"/>
        <v>0.55555555555555558</v>
      </c>
      <c r="I13" s="84">
        <v>8</v>
      </c>
      <c r="J13" s="52">
        <f t="shared" si="3"/>
        <v>0.5714285714285714</v>
      </c>
      <c r="K13" s="84">
        <v>8</v>
      </c>
      <c r="L13" s="52">
        <f t="shared" si="4"/>
        <v>0.5714285714285714</v>
      </c>
      <c r="M13" s="84">
        <v>10</v>
      </c>
      <c r="N13" s="52">
        <f t="shared" si="5"/>
        <v>0.7142857142857143</v>
      </c>
      <c r="O13" s="52">
        <f t="shared" si="6"/>
        <v>0.62161531279178339</v>
      </c>
    </row>
    <row r="14" spans="1:15" s="27" customFormat="1" ht="24.95" customHeight="1">
      <c r="A14" s="32">
        <v>9</v>
      </c>
      <c r="B14" s="31" t="s">
        <v>831</v>
      </c>
      <c r="C14" s="84">
        <v>12</v>
      </c>
      <c r="D14" s="52">
        <f t="shared" si="0"/>
        <v>0.70588235294117652</v>
      </c>
      <c r="E14" s="84">
        <v>10</v>
      </c>
      <c r="F14" s="52">
        <f t="shared" si="1"/>
        <v>0.55555555555555558</v>
      </c>
      <c r="G14" s="84">
        <v>8</v>
      </c>
      <c r="H14" s="52">
        <f t="shared" si="2"/>
        <v>0.44444444444444442</v>
      </c>
      <c r="I14" s="84">
        <v>6</v>
      </c>
      <c r="J14" s="52">
        <f t="shared" si="3"/>
        <v>0.42857142857142855</v>
      </c>
      <c r="K14" s="84">
        <v>6</v>
      </c>
      <c r="L14" s="52">
        <f t="shared" si="4"/>
        <v>0.42857142857142855</v>
      </c>
      <c r="M14" s="84">
        <v>5</v>
      </c>
      <c r="N14" s="52">
        <f t="shared" si="5"/>
        <v>0.35714285714285715</v>
      </c>
      <c r="O14" s="52">
        <f t="shared" si="6"/>
        <v>0.48669467787114845</v>
      </c>
    </row>
    <row r="15" spans="1:15" s="27" customFormat="1" ht="24.95" customHeight="1">
      <c r="A15" s="32">
        <v>10</v>
      </c>
      <c r="B15" s="31" t="s">
        <v>832</v>
      </c>
      <c r="C15" s="84">
        <v>14</v>
      </c>
      <c r="D15" s="52">
        <f t="shared" si="0"/>
        <v>0.82352941176470584</v>
      </c>
      <c r="E15" s="84">
        <v>13</v>
      </c>
      <c r="F15" s="52">
        <f t="shared" si="1"/>
        <v>0.72222222222222221</v>
      </c>
      <c r="G15" s="84">
        <v>10</v>
      </c>
      <c r="H15" s="52">
        <f t="shared" si="2"/>
        <v>0.55555555555555558</v>
      </c>
      <c r="I15" s="84">
        <v>10</v>
      </c>
      <c r="J15" s="52">
        <f t="shared" si="3"/>
        <v>0.7142857142857143</v>
      </c>
      <c r="K15" s="84">
        <v>10</v>
      </c>
      <c r="L15" s="52">
        <f t="shared" si="4"/>
        <v>0.7142857142857143</v>
      </c>
      <c r="M15" s="84">
        <v>12</v>
      </c>
      <c r="N15" s="52">
        <f t="shared" si="5"/>
        <v>0.8571428571428571</v>
      </c>
      <c r="O15" s="52">
        <f t="shared" si="6"/>
        <v>0.73117024587612811</v>
      </c>
    </row>
    <row r="16" spans="1:15" s="27" customFormat="1" ht="24.95" customHeight="1">
      <c r="A16" s="32">
        <v>11</v>
      </c>
      <c r="B16" s="31" t="s">
        <v>833</v>
      </c>
      <c r="C16" s="84">
        <v>11</v>
      </c>
      <c r="D16" s="52">
        <f t="shared" si="0"/>
        <v>0.6470588235294118</v>
      </c>
      <c r="E16" s="84">
        <v>9</v>
      </c>
      <c r="F16" s="52">
        <f t="shared" si="1"/>
        <v>0.5</v>
      </c>
      <c r="G16" s="84">
        <v>8</v>
      </c>
      <c r="H16" s="52">
        <f t="shared" si="2"/>
        <v>0.44444444444444442</v>
      </c>
      <c r="I16" s="84">
        <v>4</v>
      </c>
      <c r="J16" s="52">
        <f t="shared" si="3"/>
        <v>0.2857142857142857</v>
      </c>
      <c r="K16" s="84">
        <v>4</v>
      </c>
      <c r="L16" s="52">
        <f t="shared" si="4"/>
        <v>0.2857142857142857</v>
      </c>
      <c r="M16" s="84">
        <v>5</v>
      </c>
      <c r="N16" s="52">
        <f t="shared" si="5"/>
        <v>0.35714285714285715</v>
      </c>
      <c r="O16" s="52">
        <f t="shared" si="6"/>
        <v>0.42001244942421412</v>
      </c>
    </row>
    <row r="17" spans="1:15" s="27" customFormat="1" ht="24.95" customHeight="1">
      <c r="A17" s="32">
        <v>12</v>
      </c>
      <c r="B17" s="31" t="s">
        <v>834</v>
      </c>
      <c r="C17" s="84">
        <v>15</v>
      </c>
      <c r="D17" s="52">
        <f t="shared" si="0"/>
        <v>0.88235294117647056</v>
      </c>
      <c r="E17" s="84">
        <v>11</v>
      </c>
      <c r="F17" s="52">
        <f t="shared" si="1"/>
        <v>0.61111111111111116</v>
      </c>
      <c r="G17" s="84">
        <v>11</v>
      </c>
      <c r="H17" s="52">
        <f t="shared" si="2"/>
        <v>0.61111111111111116</v>
      </c>
      <c r="I17" s="84">
        <v>7</v>
      </c>
      <c r="J17" s="52">
        <f t="shared" si="3"/>
        <v>0.5</v>
      </c>
      <c r="K17" s="84">
        <v>7</v>
      </c>
      <c r="L17" s="52">
        <f t="shared" si="4"/>
        <v>0.5</v>
      </c>
      <c r="M17" s="84">
        <v>10</v>
      </c>
      <c r="N17" s="52">
        <f t="shared" si="5"/>
        <v>0.7142857142857143</v>
      </c>
      <c r="O17" s="52">
        <f t="shared" si="6"/>
        <v>0.63647681294740122</v>
      </c>
    </row>
    <row r="18" spans="1:15" s="27" customFormat="1" ht="24.95" customHeight="1">
      <c r="A18" s="32">
        <v>13</v>
      </c>
      <c r="B18" s="31" t="s">
        <v>835</v>
      </c>
      <c r="C18" s="84">
        <v>12</v>
      </c>
      <c r="D18" s="52">
        <f t="shared" si="0"/>
        <v>0.70588235294117652</v>
      </c>
      <c r="E18" s="84">
        <v>16</v>
      </c>
      <c r="F18" s="52">
        <f t="shared" si="1"/>
        <v>0.88888888888888884</v>
      </c>
      <c r="G18" s="84">
        <v>15</v>
      </c>
      <c r="H18" s="52">
        <f t="shared" si="2"/>
        <v>0.83333333333333337</v>
      </c>
      <c r="I18" s="84">
        <v>10</v>
      </c>
      <c r="J18" s="52">
        <f t="shared" si="3"/>
        <v>0.7142857142857143</v>
      </c>
      <c r="K18" s="84">
        <v>10</v>
      </c>
      <c r="L18" s="52">
        <f t="shared" si="4"/>
        <v>0.7142857142857143</v>
      </c>
      <c r="M18" s="84">
        <v>11</v>
      </c>
      <c r="N18" s="52">
        <f t="shared" si="5"/>
        <v>0.7857142857142857</v>
      </c>
      <c r="O18" s="52">
        <f t="shared" si="6"/>
        <v>0.7737317149081856</v>
      </c>
    </row>
    <row r="19" spans="1:15" s="27" customFormat="1" ht="24.95" customHeight="1">
      <c r="A19" s="32">
        <v>14</v>
      </c>
      <c r="B19" s="31" t="s">
        <v>836</v>
      </c>
      <c r="C19" s="84">
        <v>3</v>
      </c>
      <c r="D19" s="52">
        <f t="shared" si="0"/>
        <v>0.17647058823529413</v>
      </c>
      <c r="E19" s="84">
        <v>1</v>
      </c>
      <c r="F19" s="52">
        <f t="shared" si="1"/>
        <v>5.5555555555555552E-2</v>
      </c>
      <c r="G19" s="84">
        <v>1</v>
      </c>
      <c r="H19" s="52">
        <f t="shared" si="2"/>
        <v>5.5555555555555552E-2</v>
      </c>
      <c r="I19" s="84">
        <v>1</v>
      </c>
      <c r="J19" s="52">
        <f t="shared" si="3"/>
        <v>7.1428571428571425E-2</v>
      </c>
      <c r="K19" s="84">
        <v>1</v>
      </c>
      <c r="L19" s="52">
        <f t="shared" si="4"/>
        <v>7.1428571428571425E-2</v>
      </c>
      <c r="M19" s="84">
        <v>1</v>
      </c>
      <c r="N19" s="52">
        <f t="shared" si="5"/>
        <v>7.1428571428571425E-2</v>
      </c>
      <c r="O19" s="52">
        <f t="shared" si="6"/>
        <v>8.3644568938686562E-2</v>
      </c>
    </row>
    <row r="20" spans="1:15" s="27" customFormat="1" ht="24.95" customHeight="1">
      <c r="A20" s="32">
        <v>15</v>
      </c>
      <c r="B20" s="31" t="s">
        <v>837</v>
      </c>
      <c r="C20" s="84">
        <v>11</v>
      </c>
      <c r="D20" s="52">
        <f t="shared" si="0"/>
        <v>0.6470588235294118</v>
      </c>
      <c r="E20" s="84">
        <v>13</v>
      </c>
      <c r="F20" s="52">
        <f t="shared" si="1"/>
        <v>0.72222222222222221</v>
      </c>
      <c r="G20" s="84">
        <v>11</v>
      </c>
      <c r="H20" s="52">
        <f t="shared" si="2"/>
        <v>0.61111111111111116</v>
      </c>
      <c r="I20" s="84">
        <v>8</v>
      </c>
      <c r="J20" s="52">
        <f t="shared" si="3"/>
        <v>0.5714285714285714</v>
      </c>
      <c r="K20" s="84">
        <v>8</v>
      </c>
      <c r="L20" s="52">
        <f t="shared" si="4"/>
        <v>0.5714285714285714</v>
      </c>
      <c r="M20" s="84">
        <v>5</v>
      </c>
      <c r="N20" s="52">
        <f t="shared" si="5"/>
        <v>0.35714285714285715</v>
      </c>
      <c r="O20" s="52">
        <f t="shared" si="6"/>
        <v>0.58006535947712412</v>
      </c>
    </row>
    <row r="21" spans="1:15" s="27" customFormat="1" ht="24.95" customHeight="1">
      <c r="A21" s="32">
        <v>16</v>
      </c>
      <c r="B21" s="47" t="s">
        <v>838</v>
      </c>
      <c r="C21" s="84">
        <v>14</v>
      </c>
      <c r="D21" s="52">
        <f t="shared" si="0"/>
        <v>0.82352941176470584</v>
      </c>
      <c r="E21" s="84">
        <v>12</v>
      </c>
      <c r="F21" s="52">
        <f t="shared" si="1"/>
        <v>0.66666666666666663</v>
      </c>
      <c r="G21" s="84">
        <v>11</v>
      </c>
      <c r="H21" s="52">
        <f t="shared" si="2"/>
        <v>0.61111111111111116</v>
      </c>
      <c r="I21" s="84">
        <v>9</v>
      </c>
      <c r="J21" s="52">
        <f t="shared" si="3"/>
        <v>0.6428571428571429</v>
      </c>
      <c r="K21" s="84">
        <v>9</v>
      </c>
      <c r="L21" s="52">
        <f t="shared" si="4"/>
        <v>0.6428571428571429</v>
      </c>
      <c r="M21" s="84">
        <v>9</v>
      </c>
      <c r="N21" s="52">
        <f t="shared" si="5"/>
        <v>0.6428571428571429</v>
      </c>
      <c r="O21" s="52">
        <f t="shared" si="6"/>
        <v>0.67164643635231869</v>
      </c>
    </row>
    <row r="22" spans="1:15" s="27" customFormat="1" ht="24.95" customHeight="1">
      <c r="A22" s="32">
        <v>17</v>
      </c>
      <c r="B22" s="31" t="s">
        <v>839</v>
      </c>
      <c r="C22" s="84">
        <v>14</v>
      </c>
      <c r="D22" s="52">
        <f t="shared" si="0"/>
        <v>0.82352941176470584</v>
      </c>
      <c r="E22" s="84">
        <v>12</v>
      </c>
      <c r="F22" s="52">
        <f t="shared" si="1"/>
        <v>0.66666666666666663</v>
      </c>
      <c r="G22" s="84">
        <v>10</v>
      </c>
      <c r="H22" s="52">
        <f t="shared" si="2"/>
        <v>0.55555555555555558</v>
      </c>
      <c r="I22" s="84">
        <v>9</v>
      </c>
      <c r="J22" s="52">
        <f t="shared" si="3"/>
        <v>0.6428571428571429</v>
      </c>
      <c r="K22" s="84">
        <v>9</v>
      </c>
      <c r="L22" s="52">
        <f t="shared" si="4"/>
        <v>0.6428571428571429</v>
      </c>
      <c r="M22" s="84">
        <v>11</v>
      </c>
      <c r="N22" s="52">
        <f t="shared" si="5"/>
        <v>0.7857142857142857</v>
      </c>
      <c r="O22" s="52">
        <f t="shared" si="6"/>
        <v>0.68619670090258322</v>
      </c>
    </row>
    <row r="23" spans="1:15" s="27" customFormat="1" ht="24.95" customHeight="1">
      <c r="A23" s="32">
        <v>18</v>
      </c>
      <c r="B23" s="31" t="s">
        <v>840</v>
      </c>
      <c r="C23" s="84">
        <v>5</v>
      </c>
      <c r="D23" s="52">
        <f t="shared" si="0"/>
        <v>0.29411764705882354</v>
      </c>
      <c r="E23" s="84">
        <v>4</v>
      </c>
      <c r="F23" s="52">
        <f t="shared" si="1"/>
        <v>0.22222222222222221</v>
      </c>
      <c r="G23" s="84">
        <v>4</v>
      </c>
      <c r="H23" s="52">
        <f>G23/18</f>
        <v>0.22222222222222221</v>
      </c>
      <c r="I23" s="84">
        <v>1</v>
      </c>
      <c r="J23" s="52">
        <f t="shared" si="3"/>
        <v>7.1428571428571425E-2</v>
      </c>
      <c r="K23" s="84">
        <v>1</v>
      </c>
      <c r="L23" s="52">
        <f t="shared" si="4"/>
        <v>7.1428571428571425E-2</v>
      </c>
      <c r="M23" s="84">
        <v>6</v>
      </c>
      <c r="N23" s="52">
        <f t="shared" si="5"/>
        <v>0.42857142857142855</v>
      </c>
      <c r="O23" s="52">
        <f t="shared" si="6"/>
        <v>0.21833177715530652</v>
      </c>
    </row>
    <row r="24" spans="1:15" s="27" customFormat="1" ht="24.95" customHeight="1">
      <c r="A24" s="32">
        <v>19</v>
      </c>
      <c r="B24" s="31" t="s">
        <v>841</v>
      </c>
      <c r="C24" s="84">
        <v>6</v>
      </c>
      <c r="D24" s="52">
        <f t="shared" si="0"/>
        <v>0.35294117647058826</v>
      </c>
      <c r="E24" s="84">
        <v>2</v>
      </c>
      <c r="F24" s="52">
        <f t="shared" si="1"/>
        <v>0.1111111111111111</v>
      </c>
      <c r="G24" s="84">
        <v>1</v>
      </c>
      <c r="H24" s="52">
        <f t="shared" si="2"/>
        <v>5.5555555555555552E-2</v>
      </c>
      <c r="I24" s="84">
        <v>0</v>
      </c>
      <c r="J24" s="52">
        <f t="shared" si="3"/>
        <v>0</v>
      </c>
      <c r="K24" s="84">
        <v>0</v>
      </c>
      <c r="L24" s="52">
        <f t="shared" si="4"/>
        <v>0</v>
      </c>
      <c r="M24" s="84">
        <v>0</v>
      </c>
      <c r="N24" s="52">
        <f t="shared" si="5"/>
        <v>0</v>
      </c>
      <c r="O24" s="52">
        <f t="shared" si="6"/>
        <v>8.6601307189542495E-2</v>
      </c>
    </row>
    <row r="25" spans="1:15" s="27" customFormat="1" ht="24.95" customHeight="1">
      <c r="A25" s="32">
        <v>20</v>
      </c>
      <c r="B25" s="4" t="s">
        <v>1011</v>
      </c>
      <c r="C25" s="84">
        <v>13</v>
      </c>
      <c r="D25" s="52">
        <f t="shared" si="0"/>
        <v>0.76470588235294112</v>
      </c>
      <c r="E25" s="84">
        <v>14</v>
      </c>
      <c r="F25" s="52">
        <f t="shared" si="1"/>
        <v>0.77777777777777779</v>
      </c>
      <c r="G25" s="84">
        <v>12</v>
      </c>
      <c r="H25" s="52">
        <f t="shared" si="2"/>
        <v>0.66666666666666663</v>
      </c>
      <c r="I25" s="84">
        <v>8</v>
      </c>
      <c r="J25" s="52">
        <f t="shared" si="3"/>
        <v>0.5714285714285714</v>
      </c>
      <c r="K25" s="84">
        <v>8</v>
      </c>
      <c r="L25" s="52">
        <f t="shared" si="4"/>
        <v>0.5714285714285714</v>
      </c>
      <c r="M25" s="84">
        <v>10</v>
      </c>
      <c r="N25" s="52">
        <f t="shared" si="5"/>
        <v>0.7142857142857143</v>
      </c>
      <c r="O25" s="52">
        <f t="shared" si="6"/>
        <v>0.67771553065670709</v>
      </c>
    </row>
    <row r="26" spans="1:15" s="27" customFormat="1" ht="24.95" customHeight="1">
      <c r="A26" s="32">
        <v>21</v>
      </c>
      <c r="B26" s="4" t="s">
        <v>1012</v>
      </c>
      <c r="C26" s="84">
        <v>13</v>
      </c>
      <c r="D26" s="52">
        <f t="shared" si="0"/>
        <v>0.76470588235294112</v>
      </c>
      <c r="E26" s="84">
        <v>12</v>
      </c>
      <c r="F26" s="52">
        <f t="shared" si="1"/>
        <v>0.66666666666666663</v>
      </c>
      <c r="G26" s="84">
        <v>11</v>
      </c>
      <c r="H26" s="52">
        <f t="shared" si="2"/>
        <v>0.61111111111111116</v>
      </c>
      <c r="I26" s="84">
        <v>1</v>
      </c>
      <c r="J26" s="52">
        <f t="shared" si="3"/>
        <v>7.1428571428571425E-2</v>
      </c>
      <c r="K26" s="84">
        <v>1</v>
      </c>
      <c r="L26" s="52">
        <f t="shared" si="4"/>
        <v>7.1428571428571425E-2</v>
      </c>
      <c r="M26" s="84">
        <v>11</v>
      </c>
      <c r="N26" s="52">
        <f t="shared" si="5"/>
        <v>0.7857142857142857</v>
      </c>
      <c r="O26" s="52">
        <f t="shared" si="6"/>
        <v>0.49517584811702459</v>
      </c>
    </row>
    <row r="27" spans="1:15" s="27" customFormat="1" ht="24.95" customHeight="1">
      <c r="A27" s="32">
        <v>22</v>
      </c>
      <c r="B27" s="4" t="s">
        <v>1013</v>
      </c>
      <c r="C27" s="84">
        <v>7</v>
      </c>
      <c r="D27" s="52">
        <f t="shared" si="0"/>
        <v>0.41176470588235292</v>
      </c>
      <c r="E27" s="84">
        <v>5</v>
      </c>
      <c r="F27" s="52">
        <f t="shared" si="1"/>
        <v>0.27777777777777779</v>
      </c>
      <c r="G27" s="84">
        <v>4</v>
      </c>
      <c r="H27" s="52">
        <f t="shared" si="2"/>
        <v>0.22222222222222221</v>
      </c>
      <c r="I27" s="84">
        <v>4</v>
      </c>
      <c r="J27" s="52">
        <f t="shared" si="3"/>
        <v>0.2857142857142857</v>
      </c>
      <c r="K27" s="84">
        <v>4</v>
      </c>
      <c r="L27" s="52">
        <f t="shared" si="4"/>
        <v>0.2857142857142857</v>
      </c>
      <c r="M27" s="84">
        <v>7</v>
      </c>
      <c r="N27" s="52">
        <f t="shared" si="5"/>
        <v>0.5</v>
      </c>
      <c r="O27" s="52">
        <f t="shared" si="6"/>
        <v>0.33053221288515405</v>
      </c>
    </row>
    <row r="28" spans="1:15" s="27" customFormat="1" ht="24.95" customHeight="1">
      <c r="A28" s="32">
        <v>23</v>
      </c>
      <c r="B28" s="4" t="s">
        <v>1030</v>
      </c>
      <c r="C28" s="84">
        <v>5</v>
      </c>
      <c r="D28" s="52">
        <f t="shared" si="0"/>
        <v>0.29411764705882354</v>
      </c>
      <c r="E28" s="84">
        <v>3</v>
      </c>
      <c r="F28" s="52">
        <f t="shared" si="1"/>
        <v>0.16666666666666666</v>
      </c>
      <c r="G28" s="84">
        <v>2</v>
      </c>
      <c r="H28" s="52">
        <f t="shared" si="2"/>
        <v>0.1111111111111111</v>
      </c>
      <c r="I28" s="84">
        <v>1</v>
      </c>
      <c r="J28" s="52">
        <f t="shared" si="3"/>
        <v>7.1428571428571425E-2</v>
      </c>
      <c r="K28" s="84">
        <v>1</v>
      </c>
      <c r="L28" s="52">
        <f t="shared" si="4"/>
        <v>7.1428571428571425E-2</v>
      </c>
      <c r="M28" s="84">
        <v>1</v>
      </c>
      <c r="N28" s="52">
        <f t="shared" si="5"/>
        <v>7.1428571428571425E-2</v>
      </c>
      <c r="O28" s="52">
        <f t="shared" si="6"/>
        <v>0.13103018985371925</v>
      </c>
    </row>
    <row r="29" spans="1:15" s="27" customFormat="1" ht="24.95" customHeight="1">
      <c r="A29" s="32">
        <v>24</v>
      </c>
      <c r="B29" s="4" t="s">
        <v>1031</v>
      </c>
      <c r="C29" s="84">
        <v>6</v>
      </c>
      <c r="D29" s="52">
        <f t="shared" si="0"/>
        <v>0.35294117647058826</v>
      </c>
      <c r="E29" s="84">
        <v>3</v>
      </c>
      <c r="F29" s="52">
        <f t="shared" si="1"/>
        <v>0.16666666666666666</v>
      </c>
      <c r="G29" s="84">
        <v>1</v>
      </c>
      <c r="H29" s="52">
        <f t="shared" si="2"/>
        <v>5.5555555555555552E-2</v>
      </c>
      <c r="I29" s="84">
        <v>1</v>
      </c>
      <c r="J29" s="52">
        <f t="shared" si="3"/>
        <v>7.1428571428571425E-2</v>
      </c>
      <c r="K29" s="84">
        <v>1</v>
      </c>
      <c r="L29" s="52">
        <f t="shared" si="4"/>
        <v>7.1428571428571425E-2</v>
      </c>
      <c r="M29" s="84">
        <v>1</v>
      </c>
      <c r="N29" s="52">
        <f t="shared" si="5"/>
        <v>7.1428571428571425E-2</v>
      </c>
      <c r="O29" s="52">
        <f t="shared" si="6"/>
        <v>0.13157485216308745</v>
      </c>
    </row>
    <row r="30" spans="1:15" s="27" customFormat="1" ht="24.95" customHeight="1">
      <c r="A30" s="32">
        <v>25</v>
      </c>
      <c r="B30" s="4" t="s">
        <v>1035</v>
      </c>
      <c r="C30" s="84">
        <v>5</v>
      </c>
      <c r="D30" s="52">
        <f t="shared" si="0"/>
        <v>0.29411764705882354</v>
      </c>
      <c r="E30" s="84">
        <v>4</v>
      </c>
      <c r="F30" s="52">
        <f t="shared" si="1"/>
        <v>0.22222222222222221</v>
      </c>
      <c r="G30" s="84">
        <v>2</v>
      </c>
      <c r="H30" s="52">
        <f t="shared" si="2"/>
        <v>0.1111111111111111</v>
      </c>
      <c r="I30" s="84">
        <v>6</v>
      </c>
      <c r="J30" s="52">
        <f t="shared" si="3"/>
        <v>0.42857142857142855</v>
      </c>
      <c r="K30" s="84">
        <v>6</v>
      </c>
      <c r="L30" s="52">
        <f t="shared" si="4"/>
        <v>0.42857142857142855</v>
      </c>
      <c r="M30" s="84">
        <v>7</v>
      </c>
      <c r="N30" s="52">
        <f t="shared" si="5"/>
        <v>0.5</v>
      </c>
      <c r="O30" s="52">
        <f t="shared" si="6"/>
        <v>0.33076563958916899</v>
      </c>
    </row>
    <row r="31" spans="1:15" ht="24.95" customHeight="1">
      <c r="B31" s="9" t="s">
        <v>1070</v>
      </c>
    </row>
    <row r="33" spans="4:4" ht="24.95" customHeight="1">
      <c r="D33" s="64" t="s">
        <v>453</v>
      </c>
    </row>
  </sheetData>
  <mergeCells count="7">
    <mergeCell ref="K2:L2"/>
    <mergeCell ref="M2:N2"/>
    <mergeCell ref="A1:N1"/>
    <mergeCell ref="C2:D2"/>
    <mergeCell ref="E2:F2"/>
    <mergeCell ref="G2:H2"/>
    <mergeCell ref="I2:J2"/>
  </mergeCells>
  <pageMargins left="0.7" right="0.7" top="0.75" bottom="0.75" header="0.3" footer="0.3"/>
  <pageSetup paperSize="9" scale="53" orientation="portrait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:E31"/>
  <sheetViews>
    <sheetView topLeftCell="A22" workbookViewId="0">
      <selection sqref="A1:C1"/>
    </sheetView>
  </sheetViews>
  <sheetFormatPr defaultRowHeight="15"/>
  <cols>
    <col min="1" max="1" width="10.42578125" style="1" customWidth="1"/>
    <col min="2" max="2" width="25.5703125" style="11" customWidth="1"/>
    <col min="3" max="3" width="38.28515625" customWidth="1"/>
  </cols>
  <sheetData>
    <row r="1" spans="1:5" ht="21">
      <c r="A1" s="134" t="s">
        <v>477</v>
      </c>
      <c r="B1" s="134"/>
      <c r="C1" s="134"/>
    </row>
    <row r="2" spans="1:5" s="16" customFormat="1" ht="17.25" customHeight="1">
      <c r="A2" s="14" t="s">
        <v>474</v>
      </c>
      <c r="B2" s="15" t="s">
        <v>475</v>
      </c>
      <c r="C2" s="15" t="s">
        <v>476</v>
      </c>
    </row>
    <row r="3" spans="1:5" ht="24.95" customHeight="1">
      <c r="A3" s="2">
        <v>1</v>
      </c>
      <c r="B3" s="12" t="s">
        <v>330</v>
      </c>
      <c r="C3" s="4"/>
    </row>
    <row r="4" spans="1:5" ht="24.95" customHeight="1">
      <c r="A4" s="2">
        <v>2</v>
      </c>
      <c r="B4" s="12" t="s">
        <v>331</v>
      </c>
      <c r="C4" s="4"/>
    </row>
    <row r="5" spans="1:5" ht="24.95" customHeight="1">
      <c r="A5" s="2">
        <v>3</v>
      </c>
      <c r="B5" s="12" t="s">
        <v>332</v>
      </c>
      <c r="C5" s="4"/>
    </row>
    <row r="6" spans="1:5" ht="24.95" customHeight="1">
      <c r="A6" s="2">
        <v>4</v>
      </c>
      <c r="B6" s="12" t="s">
        <v>333</v>
      </c>
      <c r="C6" s="4"/>
    </row>
    <row r="7" spans="1:5" ht="24.95" customHeight="1">
      <c r="A7" s="2">
        <v>5</v>
      </c>
      <c r="B7" s="12" t="s">
        <v>334</v>
      </c>
      <c r="C7" s="4"/>
    </row>
    <row r="8" spans="1:5" ht="24.95" customHeight="1">
      <c r="A8" s="2">
        <v>6</v>
      </c>
      <c r="B8" s="12" t="s">
        <v>335</v>
      </c>
      <c r="C8" s="4"/>
    </row>
    <row r="9" spans="1:5" ht="24.95" customHeight="1">
      <c r="A9" s="2">
        <v>7</v>
      </c>
      <c r="B9" s="12" t="s">
        <v>336</v>
      </c>
      <c r="C9" s="4"/>
    </row>
    <row r="10" spans="1:5" ht="24.95" customHeight="1">
      <c r="A10" s="2">
        <v>8</v>
      </c>
      <c r="B10" s="12" t="s">
        <v>337</v>
      </c>
      <c r="C10" s="4"/>
    </row>
    <row r="11" spans="1:5" ht="24.95" customHeight="1">
      <c r="A11" s="2">
        <v>9</v>
      </c>
      <c r="B11" s="12" t="s">
        <v>338</v>
      </c>
      <c r="C11" s="4"/>
      <c r="E11" t="s">
        <v>453</v>
      </c>
    </row>
    <row r="12" spans="1:5" ht="24.95" customHeight="1">
      <c r="A12" s="2">
        <v>10</v>
      </c>
      <c r="B12" s="12" t="s">
        <v>339</v>
      </c>
      <c r="C12" s="4"/>
    </row>
    <row r="13" spans="1:5" ht="24.95" customHeight="1">
      <c r="A13" s="2">
        <v>11</v>
      </c>
      <c r="B13" s="12" t="s">
        <v>340</v>
      </c>
      <c r="C13" s="4"/>
    </row>
    <row r="14" spans="1:5" ht="24.95" customHeight="1">
      <c r="A14" s="2">
        <v>12</v>
      </c>
      <c r="B14" s="12" t="s">
        <v>341</v>
      </c>
      <c r="C14" s="4"/>
    </row>
    <row r="15" spans="1:5" ht="24.95" customHeight="1">
      <c r="A15" s="2">
        <v>13</v>
      </c>
      <c r="B15" s="12" t="s">
        <v>342</v>
      </c>
      <c r="C15" s="4"/>
    </row>
    <row r="16" spans="1:5" ht="24.95" customHeight="1">
      <c r="A16" s="2">
        <v>14</v>
      </c>
      <c r="B16" s="12" t="s">
        <v>343</v>
      </c>
      <c r="C16" s="4"/>
    </row>
    <row r="17" spans="1:3" ht="24.95" customHeight="1">
      <c r="A17" s="2">
        <v>15</v>
      </c>
      <c r="B17" s="12" t="s">
        <v>344</v>
      </c>
      <c r="C17" s="4"/>
    </row>
    <row r="18" spans="1:3" ht="24.95" customHeight="1">
      <c r="A18" s="2">
        <v>16</v>
      </c>
      <c r="B18" s="12" t="s">
        <v>345</v>
      </c>
      <c r="C18" s="4"/>
    </row>
    <row r="19" spans="1:3" ht="24.95" customHeight="1">
      <c r="A19" s="2">
        <v>17</v>
      </c>
      <c r="B19" s="12" t="s">
        <v>346</v>
      </c>
      <c r="C19" s="4"/>
    </row>
    <row r="20" spans="1:3" ht="24.95" customHeight="1">
      <c r="A20" s="2">
        <v>18</v>
      </c>
      <c r="B20" s="12" t="s">
        <v>347</v>
      </c>
      <c r="C20" s="4"/>
    </row>
    <row r="21" spans="1:3" ht="24.95" customHeight="1">
      <c r="A21" s="2">
        <v>19</v>
      </c>
      <c r="B21" s="12" t="s">
        <v>348</v>
      </c>
      <c r="C21" s="4"/>
    </row>
    <row r="22" spans="1:3" ht="24.95" customHeight="1">
      <c r="A22" s="2">
        <v>20</v>
      </c>
      <c r="B22" s="12" t="s">
        <v>349</v>
      </c>
      <c r="C22" s="4"/>
    </row>
    <row r="23" spans="1:3" ht="24.95" customHeight="1">
      <c r="A23" s="2">
        <v>21</v>
      </c>
      <c r="B23" s="12" t="s">
        <v>350</v>
      </c>
      <c r="C23" s="4"/>
    </row>
    <row r="24" spans="1:3" ht="24.95" customHeight="1">
      <c r="A24" s="2">
        <v>22</v>
      </c>
      <c r="B24" s="12" t="s">
        <v>351</v>
      </c>
      <c r="C24" s="4"/>
    </row>
    <row r="25" spans="1:3" ht="24.95" customHeight="1">
      <c r="A25" s="2">
        <v>23</v>
      </c>
      <c r="B25" s="12" t="s">
        <v>352</v>
      </c>
      <c r="C25" s="4"/>
    </row>
    <row r="26" spans="1:3" ht="24.95" customHeight="1">
      <c r="A26" s="2">
        <v>24</v>
      </c>
      <c r="B26" s="12" t="s">
        <v>353</v>
      </c>
      <c r="C26" s="4"/>
    </row>
    <row r="27" spans="1:3" ht="24.95" customHeight="1">
      <c r="A27" s="2">
        <v>25</v>
      </c>
      <c r="B27" s="12" t="s">
        <v>43</v>
      </c>
      <c r="C27" s="4"/>
    </row>
    <row r="28" spans="1:3" ht="24.95" customHeight="1">
      <c r="A28" s="2">
        <v>26</v>
      </c>
      <c r="B28" s="12" t="s">
        <v>354</v>
      </c>
      <c r="C28" s="4"/>
    </row>
    <row r="29" spans="1:3" ht="24.95" customHeight="1">
      <c r="A29" s="2">
        <v>27</v>
      </c>
      <c r="B29" s="12" t="s">
        <v>355</v>
      </c>
      <c r="C29" s="4"/>
    </row>
    <row r="30" spans="1:3" ht="24.95" customHeight="1"/>
    <row r="31" spans="1:3" ht="24.95" customHeight="1"/>
  </sheetData>
  <mergeCells count="1">
    <mergeCell ref="A1:C1"/>
  </mergeCells>
  <pageMargins left="0.7" right="0.7" top="0.75" bottom="0.75" header="0.3" footer="0.3"/>
  <pageSetup paperSize="9" orientation="portrait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>
  <dimension ref="A1:K71"/>
  <sheetViews>
    <sheetView topLeftCell="A55" workbookViewId="0">
      <selection activeCell="I10" sqref="I10"/>
    </sheetView>
  </sheetViews>
  <sheetFormatPr defaultRowHeight="15"/>
  <cols>
    <col min="1" max="1" width="6.5703125" style="5" bestFit="1" customWidth="1"/>
    <col min="2" max="2" width="40.42578125" customWidth="1"/>
    <col min="3" max="3" width="9.140625" style="5"/>
    <col min="4" max="4" width="10" customWidth="1"/>
  </cols>
  <sheetData>
    <row r="1" spans="1:3" ht="18" customHeight="1">
      <c r="A1" s="3"/>
      <c r="B1" s="6" t="s">
        <v>467</v>
      </c>
      <c r="C1" s="3"/>
    </row>
    <row r="2" spans="1:3">
      <c r="A2" s="3"/>
      <c r="B2" s="4"/>
      <c r="C2" s="3"/>
    </row>
    <row r="3" spans="1:3" s="8" customFormat="1">
      <c r="A3" s="7" t="s">
        <v>409</v>
      </c>
      <c r="B3" s="6" t="s">
        <v>407</v>
      </c>
      <c r="C3" s="7" t="s">
        <v>408</v>
      </c>
    </row>
    <row r="4" spans="1:3">
      <c r="A4" s="3">
        <v>1</v>
      </c>
      <c r="B4" s="4" t="s">
        <v>410</v>
      </c>
      <c r="C4" s="3" t="s">
        <v>415</v>
      </c>
    </row>
    <row r="5" spans="1:3">
      <c r="A5" s="3">
        <v>2</v>
      </c>
      <c r="B5" s="4" t="s">
        <v>411</v>
      </c>
      <c r="C5" s="3" t="s">
        <v>416</v>
      </c>
    </row>
    <row r="6" spans="1:3">
      <c r="A6" s="3">
        <v>3</v>
      </c>
      <c r="B6" s="4" t="s">
        <v>412</v>
      </c>
      <c r="C6" s="3" t="s">
        <v>417</v>
      </c>
    </row>
    <row r="7" spans="1:3">
      <c r="A7" s="3">
        <v>4</v>
      </c>
      <c r="B7" s="4" t="s">
        <v>413</v>
      </c>
      <c r="C7" s="3" t="s">
        <v>418</v>
      </c>
    </row>
    <row r="8" spans="1:3">
      <c r="A8" s="3">
        <v>5</v>
      </c>
      <c r="B8" s="4" t="s">
        <v>414</v>
      </c>
      <c r="C8" s="3" t="s">
        <v>419</v>
      </c>
    </row>
    <row r="11" spans="1:3">
      <c r="A11" s="3"/>
      <c r="B11" s="6" t="s">
        <v>468</v>
      </c>
      <c r="C11" s="3"/>
    </row>
    <row r="12" spans="1:3">
      <c r="A12" s="3"/>
      <c r="B12" s="4"/>
      <c r="C12" s="3"/>
    </row>
    <row r="13" spans="1:3" s="8" customFormat="1">
      <c r="A13" s="7" t="s">
        <v>409</v>
      </c>
      <c r="B13" s="6" t="s">
        <v>407</v>
      </c>
      <c r="C13" s="7" t="s">
        <v>408</v>
      </c>
    </row>
    <row r="14" spans="1:3">
      <c r="A14" s="3">
        <v>1</v>
      </c>
      <c r="B14" s="4" t="s">
        <v>420</v>
      </c>
      <c r="C14" s="3" t="s">
        <v>422</v>
      </c>
    </row>
    <row r="15" spans="1:3">
      <c r="A15" s="3">
        <v>2</v>
      </c>
      <c r="B15" s="4" t="s">
        <v>410</v>
      </c>
      <c r="C15" s="3" t="s">
        <v>415</v>
      </c>
    </row>
    <row r="16" spans="1:3">
      <c r="A16" s="3">
        <v>3</v>
      </c>
      <c r="B16" s="4" t="s">
        <v>421</v>
      </c>
      <c r="C16" s="3" t="s">
        <v>422</v>
      </c>
    </row>
    <row r="17" spans="1:4">
      <c r="A17" s="3">
        <v>4</v>
      </c>
      <c r="B17" s="4" t="s">
        <v>414</v>
      </c>
      <c r="C17" s="3" t="s">
        <v>419</v>
      </c>
    </row>
    <row r="18" spans="1:4">
      <c r="A18" s="3">
        <v>5</v>
      </c>
      <c r="B18" s="4" t="s">
        <v>413</v>
      </c>
      <c r="C18" s="3" t="s">
        <v>423</v>
      </c>
    </row>
    <row r="21" spans="1:4">
      <c r="A21" s="3"/>
      <c r="B21" s="6" t="s">
        <v>469</v>
      </c>
      <c r="C21" s="3"/>
    </row>
    <row r="22" spans="1:4">
      <c r="A22" s="3"/>
      <c r="B22" s="4"/>
      <c r="C22" s="3"/>
    </row>
    <row r="23" spans="1:4" s="8" customFormat="1">
      <c r="A23" s="7" t="s">
        <v>409</v>
      </c>
      <c r="B23" s="6" t="s">
        <v>407</v>
      </c>
      <c r="C23" s="7" t="s">
        <v>408</v>
      </c>
    </row>
    <row r="24" spans="1:4">
      <c r="A24" s="3">
        <v>1</v>
      </c>
      <c r="B24" s="4" t="s">
        <v>424</v>
      </c>
      <c r="C24" s="3" t="s">
        <v>417</v>
      </c>
    </row>
    <row r="25" spans="1:4">
      <c r="A25" s="3">
        <v>2</v>
      </c>
      <c r="B25" s="4" t="s">
        <v>425</v>
      </c>
      <c r="C25" s="3" t="s">
        <v>428</v>
      </c>
    </row>
    <row r="26" spans="1:4">
      <c r="A26" s="3">
        <v>3</v>
      </c>
      <c r="B26" s="4" t="s">
        <v>411</v>
      </c>
      <c r="C26" s="3" t="s">
        <v>416</v>
      </c>
    </row>
    <row r="27" spans="1:4">
      <c r="A27" s="3">
        <v>4</v>
      </c>
      <c r="B27" s="4" t="s">
        <v>426</v>
      </c>
      <c r="C27" s="3" t="s">
        <v>429</v>
      </c>
    </row>
    <row r="28" spans="1:4">
      <c r="A28" s="3">
        <v>5</v>
      </c>
      <c r="B28" s="4" t="s">
        <v>427</v>
      </c>
      <c r="C28" s="3" t="s">
        <v>430</v>
      </c>
    </row>
    <row r="31" spans="1:4">
      <c r="A31" s="3"/>
      <c r="B31" s="6" t="s">
        <v>470</v>
      </c>
      <c r="C31" s="3"/>
      <c r="D31" s="4"/>
    </row>
    <row r="32" spans="1:4">
      <c r="A32" s="3"/>
      <c r="B32" s="4"/>
      <c r="C32" s="3"/>
      <c r="D32" s="4"/>
    </row>
    <row r="33" spans="1:4" s="8" customFormat="1">
      <c r="A33" s="7" t="s">
        <v>409</v>
      </c>
      <c r="B33" s="6" t="s">
        <v>407</v>
      </c>
      <c r="C33" s="7" t="s">
        <v>408</v>
      </c>
      <c r="D33" s="6"/>
    </row>
    <row r="34" spans="1:4">
      <c r="A34" s="3">
        <v>1</v>
      </c>
      <c r="B34" s="4" t="s">
        <v>427</v>
      </c>
      <c r="C34" s="3" t="s">
        <v>430</v>
      </c>
      <c r="D34" s="4"/>
    </row>
    <row r="35" spans="1:4">
      <c r="A35" s="3">
        <v>2</v>
      </c>
      <c r="B35" s="4" t="s">
        <v>431</v>
      </c>
      <c r="C35" s="3" t="s">
        <v>422</v>
      </c>
      <c r="D35" s="4"/>
    </row>
    <row r="36" spans="1:4">
      <c r="A36" s="3">
        <v>3</v>
      </c>
      <c r="B36" s="4" t="s">
        <v>425</v>
      </c>
      <c r="C36" s="3" t="s">
        <v>428</v>
      </c>
      <c r="D36" s="4"/>
    </row>
    <row r="37" spans="1:4">
      <c r="A37" s="3">
        <v>4</v>
      </c>
      <c r="B37" s="4" t="s">
        <v>432</v>
      </c>
      <c r="C37" s="3" t="s">
        <v>428</v>
      </c>
      <c r="D37" s="4"/>
    </row>
    <row r="38" spans="1:4">
      <c r="A38" s="3">
        <v>5</v>
      </c>
      <c r="B38" s="4" t="s">
        <v>433</v>
      </c>
      <c r="C38" s="3" t="s">
        <v>434</v>
      </c>
      <c r="D38" s="4" t="s">
        <v>435</v>
      </c>
    </row>
    <row r="39" spans="1:4">
      <c r="A39" s="3">
        <v>6</v>
      </c>
      <c r="B39" s="4" t="s">
        <v>426</v>
      </c>
      <c r="C39" s="3" t="s">
        <v>429</v>
      </c>
      <c r="D39" s="4"/>
    </row>
    <row r="42" spans="1:4">
      <c r="A42" s="3"/>
      <c r="B42" s="6" t="s">
        <v>471</v>
      </c>
      <c r="C42" s="3"/>
      <c r="D42" s="4"/>
    </row>
    <row r="43" spans="1:4">
      <c r="A43" s="3"/>
      <c r="B43" s="4"/>
      <c r="C43" s="3"/>
      <c r="D43" s="4"/>
    </row>
    <row r="44" spans="1:4" s="8" customFormat="1">
      <c r="A44" s="7" t="s">
        <v>409</v>
      </c>
      <c r="B44" s="6" t="s">
        <v>407</v>
      </c>
      <c r="C44" s="7" t="s">
        <v>408</v>
      </c>
      <c r="D44" s="6"/>
    </row>
    <row r="45" spans="1:4">
      <c r="A45" s="3">
        <v>1</v>
      </c>
      <c r="B45" s="4" t="s">
        <v>436</v>
      </c>
      <c r="C45" s="3" t="s">
        <v>429</v>
      </c>
      <c r="D45" s="4"/>
    </row>
    <row r="46" spans="1:4">
      <c r="A46" s="3">
        <v>2</v>
      </c>
      <c r="B46" s="4" t="s">
        <v>437</v>
      </c>
      <c r="C46" s="3" t="s">
        <v>415</v>
      </c>
      <c r="D46" s="4"/>
    </row>
    <row r="47" spans="1:4">
      <c r="A47" s="3">
        <v>3</v>
      </c>
      <c r="B47" s="4" t="s">
        <v>438</v>
      </c>
      <c r="C47" s="3" t="s">
        <v>423</v>
      </c>
      <c r="D47" s="4"/>
    </row>
    <row r="48" spans="1:4">
      <c r="A48" s="3">
        <v>4</v>
      </c>
      <c r="B48" s="4" t="s">
        <v>439</v>
      </c>
      <c r="C48" s="3" t="s">
        <v>440</v>
      </c>
      <c r="D48" s="4"/>
    </row>
    <row r="49" spans="1:11">
      <c r="A49" s="3">
        <v>5</v>
      </c>
      <c r="B49" s="4" t="s">
        <v>441</v>
      </c>
      <c r="C49" s="3" t="s">
        <v>417</v>
      </c>
      <c r="D49" s="4" t="s">
        <v>442</v>
      </c>
    </row>
    <row r="50" spans="1:11">
      <c r="A50" s="3">
        <v>6</v>
      </c>
      <c r="B50" s="4" t="s">
        <v>443</v>
      </c>
      <c r="C50" s="3" t="s">
        <v>422</v>
      </c>
      <c r="D50" s="4" t="s">
        <v>444</v>
      </c>
    </row>
    <row r="51" spans="1:11">
      <c r="A51" s="3">
        <v>7</v>
      </c>
      <c r="B51" s="4" t="s">
        <v>445</v>
      </c>
      <c r="C51" s="3" t="s">
        <v>434</v>
      </c>
      <c r="D51" s="4" t="s">
        <v>435</v>
      </c>
    </row>
    <row r="54" spans="1:11">
      <c r="A54" s="3"/>
      <c r="B54" s="6" t="s">
        <v>472</v>
      </c>
      <c r="C54" s="3"/>
    </row>
    <row r="55" spans="1:11">
      <c r="A55" s="3"/>
      <c r="B55" s="4"/>
      <c r="C55" s="3"/>
      <c r="K55" t="s">
        <v>453</v>
      </c>
    </row>
    <row r="56" spans="1:11" s="8" customFormat="1">
      <c r="A56" s="7" t="s">
        <v>409</v>
      </c>
      <c r="B56" s="6" t="s">
        <v>407</v>
      </c>
      <c r="C56" s="7" t="s">
        <v>408</v>
      </c>
    </row>
    <row r="57" spans="1:11">
      <c r="A57" s="3">
        <v>1</v>
      </c>
      <c r="B57" s="4" t="s">
        <v>446</v>
      </c>
      <c r="C57" s="3" t="s">
        <v>451</v>
      </c>
    </row>
    <row r="58" spans="1:11">
      <c r="A58" s="3">
        <v>2</v>
      </c>
      <c r="B58" s="4" t="s">
        <v>447</v>
      </c>
      <c r="C58" s="3" t="s">
        <v>430</v>
      </c>
    </row>
    <row r="59" spans="1:11">
      <c r="A59" s="3">
        <v>3</v>
      </c>
      <c r="B59" s="4" t="s">
        <v>448</v>
      </c>
      <c r="C59" s="3" t="s">
        <v>415</v>
      </c>
    </row>
    <row r="60" spans="1:11">
      <c r="A60" s="3">
        <v>4</v>
      </c>
      <c r="B60" s="4" t="s">
        <v>449</v>
      </c>
      <c r="C60" s="3" t="s">
        <v>452</v>
      </c>
    </row>
    <row r="61" spans="1:11">
      <c r="A61" s="3">
        <v>5</v>
      </c>
      <c r="B61" s="4" t="s">
        <v>450</v>
      </c>
      <c r="C61" s="3" t="s">
        <v>440</v>
      </c>
    </row>
    <row r="64" spans="1:11">
      <c r="A64" s="3"/>
      <c r="B64" s="6" t="s">
        <v>473</v>
      </c>
      <c r="C64" s="3"/>
    </row>
    <row r="65" spans="1:3">
      <c r="A65" s="3"/>
      <c r="B65" s="4"/>
      <c r="C65" s="3"/>
    </row>
    <row r="66" spans="1:3" s="8" customFormat="1">
      <c r="A66" s="7" t="s">
        <v>409</v>
      </c>
      <c r="B66" s="6" t="s">
        <v>407</v>
      </c>
      <c r="C66" s="7" t="s">
        <v>408</v>
      </c>
    </row>
    <row r="67" spans="1:3">
      <c r="A67" s="3">
        <v>1</v>
      </c>
      <c r="B67" s="4" t="s">
        <v>454</v>
      </c>
      <c r="C67" s="3" t="s">
        <v>458</v>
      </c>
    </row>
    <row r="68" spans="1:3">
      <c r="A68" s="3">
        <v>2</v>
      </c>
      <c r="B68" s="4" t="s">
        <v>455</v>
      </c>
      <c r="C68" s="3" t="s">
        <v>451</v>
      </c>
    </row>
    <row r="69" spans="1:3">
      <c r="A69" s="3">
        <v>3</v>
      </c>
      <c r="B69" s="4" t="s">
        <v>456</v>
      </c>
      <c r="C69" s="3" t="s">
        <v>430</v>
      </c>
    </row>
    <row r="70" spans="1:3">
      <c r="A70" s="3">
        <v>4</v>
      </c>
      <c r="B70" s="4" t="s">
        <v>457</v>
      </c>
      <c r="C70" s="3" t="s">
        <v>415</v>
      </c>
    </row>
    <row r="71" spans="1:3">
      <c r="A71" s="3">
        <v>5</v>
      </c>
      <c r="B71" s="4" t="s">
        <v>449</v>
      </c>
      <c r="C71" s="3" t="s">
        <v>452</v>
      </c>
    </row>
  </sheetData>
  <pageMargins left="0.7" right="0.7" top="0.5" bottom="0.5" header="0.3" footer="0.3"/>
  <pageSetup paperSize="9" orientation="portrait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>
  <dimension ref="A1:E81"/>
  <sheetViews>
    <sheetView workbookViewId="0">
      <selection activeCell="L67" sqref="L67"/>
    </sheetView>
  </sheetViews>
  <sheetFormatPr defaultRowHeight="15"/>
  <cols>
    <col min="1" max="1" width="5.42578125" style="5" bestFit="1" customWidth="1"/>
    <col min="2" max="2" width="25.85546875" style="36" bestFit="1" customWidth="1"/>
    <col min="3" max="3" width="14.140625" bestFit="1" customWidth="1"/>
    <col min="4" max="4" width="20.7109375" style="5" bestFit="1" customWidth="1"/>
    <col min="5" max="5" width="33.85546875" customWidth="1"/>
  </cols>
  <sheetData>
    <row r="1" spans="1:5" ht="21">
      <c r="A1" s="134" t="s">
        <v>616</v>
      </c>
      <c r="B1" s="134"/>
      <c r="C1" s="134"/>
      <c r="D1" s="134"/>
      <c r="E1" s="134"/>
    </row>
    <row r="2" spans="1:5" s="40" customFormat="1">
      <c r="A2" s="43" t="s">
        <v>668</v>
      </c>
      <c r="B2" s="41" t="s">
        <v>475</v>
      </c>
      <c r="C2" s="13" t="s">
        <v>615</v>
      </c>
      <c r="D2" s="13" t="s">
        <v>474</v>
      </c>
      <c r="E2" s="13" t="s">
        <v>612</v>
      </c>
    </row>
    <row r="3" spans="1:5" ht="24.95" customHeight="1">
      <c r="A3" s="3">
        <v>1</v>
      </c>
      <c r="B3" s="35" t="s">
        <v>48</v>
      </c>
      <c r="C3" s="38" t="s">
        <v>617</v>
      </c>
      <c r="D3" s="3" t="s">
        <v>629</v>
      </c>
      <c r="E3" s="4"/>
    </row>
    <row r="4" spans="1:5" ht="24.95" customHeight="1">
      <c r="A4" s="3">
        <v>2</v>
      </c>
      <c r="B4" s="35" t="s">
        <v>54</v>
      </c>
      <c r="C4" s="38" t="s">
        <v>618</v>
      </c>
      <c r="D4" s="3" t="s">
        <v>630</v>
      </c>
      <c r="E4" s="4"/>
    </row>
    <row r="5" spans="1:5" ht="24.95" customHeight="1">
      <c r="A5" s="3">
        <v>3</v>
      </c>
      <c r="B5" s="35" t="s">
        <v>55</v>
      </c>
      <c r="C5" s="38" t="s">
        <v>619</v>
      </c>
      <c r="D5" s="3" t="s">
        <v>631</v>
      </c>
      <c r="E5" s="4"/>
    </row>
    <row r="6" spans="1:5" ht="24.95" customHeight="1">
      <c r="A6" s="3">
        <v>4</v>
      </c>
      <c r="B6" s="35" t="s">
        <v>57</v>
      </c>
      <c r="C6" s="39" t="s">
        <v>620</v>
      </c>
      <c r="D6" s="3" t="s">
        <v>632</v>
      </c>
      <c r="E6" s="4"/>
    </row>
    <row r="7" spans="1:5" ht="24.95" customHeight="1">
      <c r="A7" s="3">
        <v>5</v>
      </c>
      <c r="B7" s="35" t="s">
        <v>61</v>
      </c>
      <c r="C7" s="39" t="s">
        <v>621</v>
      </c>
      <c r="D7" s="3" t="s">
        <v>633</v>
      </c>
      <c r="E7" s="4"/>
    </row>
    <row r="8" spans="1:5" ht="24.95" customHeight="1">
      <c r="A8" s="3">
        <v>6</v>
      </c>
      <c r="B8" s="35" t="s">
        <v>70</v>
      </c>
      <c r="C8" s="39" t="s">
        <v>622</v>
      </c>
      <c r="D8" s="3" t="s">
        <v>634</v>
      </c>
      <c r="E8" s="4"/>
    </row>
    <row r="9" spans="1:5" ht="24.95" customHeight="1">
      <c r="A9" s="3">
        <v>7</v>
      </c>
      <c r="B9" s="35" t="s">
        <v>73</v>
      </c>
      <c r="C9" s="39" t="s">
        <v>623</v>
      </c>
      <c r="D9" s="3" t="s">
        <v>635</v>
      </c>
      <c r="E9" s="4"/>
    </row>
    <row r="10" spans="1:5" ht="24.95" customHeight="1">
      <c r="A10" s="3">
        <v>8</v>
      </c>
      <c r="B10" s="35" t="s">
        <v>74</v>
      </c>
      <c r="C10" s="39" t="s">
        <v>624</v>
      </c>
      <c r="D10" s="3" t="s">
        <v>636</v>
      </c>
      <c r="E10" s="4"/>
    </row>
    <row r="11" spans="1:5" ht="24.95" customHeight="1">
      <c r="A11" s="3">
        <v>9</v>
      </c>
      <c r="B11" s="35" t="s">
        <v>76</v>
      </c>
      <c r="C11" s="39" t="s">
        <v>625</v>
      </c>
      <c r="D11" s="3" t="s">
        <v>637</v>
      </c>
      <c r="E11" s="4"/>
    </row>
    <row r="12" spans="1:5" ht="24.95" customHeight="1">
      <c r="A12" s="3">
        <v>10</v>
      </c>
      <c r="B12" s="35" t="s">
        <v>77</v>
      </c>
      <c r="C12" s="39" t="s">
        <v>626</v>
      </c>
      <c r="D12" s="3" t="s">
        <v>638</v>
      </c>
      <c r="E12" s="4"/>
    </row>
    <row r="13" spans="1:5" ht="24.95" customHeight="1">
      <c r="A13" s="3">
        <v>11</v>
      </c>
      <c r="B13" s="35" t="s">
        <v>78</v>
      </c>
      <c r="C13" s="39" t="s">
        <v>627</v>
      </c>
      <c r="D13" s="3" t="s">
        <v>639</v>
      </c>
      <c r="E13" s="4"/>
    </row>
    <row r="14" spans="1:5" ht="24.95" customHeight="1">
      <c r="A14" s="3">
        <v>12</v>
      </c>
      <c r="B14" s="35" t="s">
        <v>64</v>
      </c>
      <c r="C14" s="39" t="s">
        <v>628</v>
      </c>
      <c r="D14" s="3" t="s">
        <v>640</v>
      </c>
      <c r="E14" s="4"/>
    </row>
    <row r="17" spans="1:5" ht="21">
      <c r="A17" s="122" t="s">
        <v>641</v>
      </c>
      <c r="B17" s="122"/>
      <c r="C17" s="122"/>
      <c r="D17" s="122"/>
      <c r="E17" s="122"/>
    </row>
    <row r="18" spans="1:5" ht="24.95" customHeight="1">
      <c r="A18" s="3">
        <v>1</v>
      </c>
      <c r="B18" s="35" t="s">
        <v>303</v>
      </c>
      <c r="C18" s="39" t="s">
        <v>643</v>
      </c>
      <c r="D18" s="3" t="s">
        <v>648</v>
      </c>
      <c r="E18" s="4"/>
    </row>
    <row r="19" spans="1:5" ht="24.95" customHeight="1">
      <c r="A19" s="3">
        <v>2</v>
      </c>
      <c r="B19" s="35" t="s">
        <v>320</v>
      </c>
      <c r="C19" s="39" t="s">
        <v>644</v>
      </c>
      <c r="D19" s="3" t="s">
        <v>649</v>
      </c>
      <c r="E19" s="4"/>
    </row>
    <row r="20" spans="1:5" ht="24.95" customHeight="1">
      <c r="A20" s="3">
        <v>3</v>
      </c>
      <c r="B20" s="35" t="s">
        <v>328</v>
      </c>
      <c r="C20" s="39" t="s">
        <v>645</v>
      </c>
      <c r="D20" s="3" t="s">
        <v>650</v>
      </c>
      <c r="E20" s="4"/>
    </row>
    <row r="21" spans="1:5" ht="24.95" customHeight="1">
      <c r="A21" s="3">
        <v>4</v>
      </c>
      <c r="B21" s="35" t="s">
        <v>327</v>
      </c>
      <c r="C21" s="39" t="s">
        <v>646</v>
      </c>
      <c r="D21" s="3" t="s">
        <v>651</v>
      </c>
      <c r="E21" s="4"/>
    </row>
    <row r="22" spans="1:5" ht="24.95" customHeight="1">
      <c r="A22" s="3">
        <v>5</v>
      </c>
      <c r="B22" s="35" t="s">
        <v>642</v>
      </c>
      <c r="C22" s="39" t="s">
        <v>647</v>
      </c>
      <c r="D22" s="3" t="s">
        <v>652</v>
      </c>
      <c r="E22" s="4"/>
    </row>
    <row r="25" spans="1:5" ht="21">
      <c r="A25" s="122" t="s">
        <v>653</v>
      </c>
      <c r="B25" s="122"/>
      <c r="C25" s="122"/>
      <c r="D25" s="122"/>
      <c r="E25" s="122"/>
    </row>
    <row r="26" spans="1:5" ht="24.95" customHeight="1">
      <c r="A26" s="3">
        <v>1</v>
      </c>
      <c r="B26" s="35" t="s">
        <v>195</v>
      </c>
      <c r="C26" s="39" t="s">
        <v>654</v>
      </c>
      <c r="D26" s="3" t="s">
        <v>661</v>
      </c>
      <c r="E26" s="4"/>
    </row>
    <row r="27" spans="1:5" ht="24.95" customHeight="1">
      <c r="A27" s="3">
        <v>2</v>
      </c>
      <c r="B27" s="35" t="s">
        <v>198</v>
      </c>
      <c r="C27" s="39" t="s">
        <v>655</v>
      </c>
      <c r="D27" s="3" t="s">
        <v>662</v>
      </c>
      <c r="E27" s="4"/>
    </row>
    <row r="28" spans="1:5" ht="24.95" customHeight="1">
      <c r="A28" s="3">
        <v>3</v>
      </c>
      <c r="B28" s="35" t="s">
        <v>206</v>
      </c>
      <c r="C28" s="39" t="s">
        <v>656</v>
      </c>
      <c r="D28" s="3" t="s">
        <v>663</v>
      </c>
      <c r="E28" s="4"/>
    </row>
    <row r="29" spans="1:5" ht="24.95" customHeight="1">
      <c r="A29" s="3">
        <v>4</v>
      </c>
      <c r="B29" s="35" t="s">
        <v>207</v>
      </c>
      <c r="C29" s="39" t="s">
        <v>657</v>
      </c>
      <c r="D29" s="3" t="s">
        <v>664</v>
      </c>
      <c r="E29" s="4"/>
    </row>
    <row r="30" spans="1:5" ht="24.95" customHeight="1">
      <c r="A30" s="3">
        <v>5</v>
      </c>
      <c r="B30" s="35" t="s">
        <v>210</v>
      </c>
      <c r="C30" s="39" t="s">
        <v>658</v>
      </c>
      <c r="D30" s="3" t="s">
        <v>665</v>
      </c>
      <c r="E30" s="4"/>
    </row>
    <row r="31" spans="1:5" ht="24.95" customHeight="1">
      <c r="A31" s="3">
        <v>6</v>
      </c>
      <c r="B31" s="35" t="s">
        <v>402</v>
      </c>
      <c r="C31" s="39" t="s">
        <v>659</v>
      </c>
      <c r="D31" s="3" t="s">
        <v>666</v>
      </c>
      <c r="E31" s="4"/>
    </row>
    <row r="32" spans="1:5" ht="24.95" customHeight="1">
      <c r="A32" s="3">
        <v>7</v>
      </c>
      <c r="B32" s="35" t="s">
        <v>212</v>
      </c>
      <c r="C32" s="39" t="s">
        <v>660</v>
      </c>
      <c r="D32" s="3" t="s">
        <v>667</v>
      </c>
      <c r="E32" s="4"/>
    </row>
    <row r="34" spans="1:5" ht="21">
      <c r="A34" s="122" t="s">
        <v>614</v>
      </c>
      <c r="B34" s="122"/>
      <c r="C34" s="122"/>
      <c r="D34" s="122"/>
      <c r="E34" s="122"/>
    </row>
    <row r="35" spans="1:5" ht="24.95" customHeight="1">
      <c r="A35" s="2">
        <v>1</v>
      </c>
      <c r="B35" s="42" t="s">
        <v>302</v>
      </c>
      <c r="C35" s="39" t="s">
        <v>670</v>
      </c>
      <c r="D35" s="3" t="s">
        <v>669</v>
      </c>
      <c r="E35" s="4"/>
    </row>
    <row r="36" spans="1:5" ht="24.95" customHeight="1">
      <c r="A36" s="2">
        <v>2</v>
      </c>
      <c r="B36" s="42" t="s">
        <v>303</v>
      </c>
      <c r="C36" s="39" t="s">
        <v>643</v>
      </c>
      <c r="D36" s="3" t="s">
        <v>648</v>
      </c>
      <c r="E36" s="4"/>
    </row>
    <row r="37" spans="1:5" ht="24.95" customHeight="1">
      <c r="A37" s="2">
        <v>3</v>
      </c>
      <c r="B37" s="42" t="s">
        <v>304</v>
      </c>
      <c r="C37" s="39" t="s">
        <v>671</v>
      </c>
      <c r="D37" s="3" t="s">
        <v>694</v>
      </c>
      <c r="E37" s="4"/>
    </row>
    <row r="38" spans="1:5" ht="24.95" customHeight="1">
      <c r="A38" s="2">
        <v>4</v>
      </c>
      <c r="B38" s="42" t="s">
        <v>305</v>
      </c>
      <c r="C38" s="39" t="s">
        <v>672</v>
      </c>
      <c r="D38" s="3" t="s">
        <v>695</v>
      </c>
      <c r="E38" s="4"/>
    </row>
    <row r="39" spans="1:5" ht="24.95" customHeight="1">
      <c r="A39" s="2">
        <v>5</v>
      </c>
      <c r="B39" s="42" t="s">
        <v>306</v>
      </c>
      <c r="C39" s="39" t="s">
        <v>673</v>
      </c>
      <c r="D39" s="3" t="s">
        <v>696</v>
      </c>
      <c r="E39" s="4"/>
    </row>
    <row r="40" spans="1:5" ht="24.95" customHeight="1">
      <c r="A40" s="2">
        <v>6</v>
      </c>
      <c r="B40" s="42" t="s">
        <v>307</v>
      </c>
      <c r="C40" s="39" t="s">
        <v>674</v>
      </c>
      <c r="D40" s="3" t="s">
        <v>697</v>
      </c>
      <c r="E40" s="4"/>
    </row>
    <row r="41" spans="1:5" ht="24.95" customHeight="1">
      <c r="A41" s="2">
        <v>7</v>
      </c>
      <c r="B41" s="42" t="s">
        <v>126</v>
      </c>
      <c r="C41" s="39" t="s">
        <v>675</v>
      </c>
      <c r="D41" s="3" t="s">
        <v>698</v>
      </c>
      <c r="E41" s="4"/>
    </row>
    <row r="42" spans="1:5" ht="24.95" customHeight="1">
      <c r="A42" s="2">
        <v>8</v>
      </c>
      <c r="B42" s="42" t="s">
        <v>308</v>
      </c>
      <c r="C42" s="39" t="s">
        <v>676</v>
      </c>
      <c r="D42" s="3" t="s">
        <v>699</v>
      </c>
      <c r="E42" s="4"/>
    </row>
    <row r="43" spans="1:5" ht="24.95" customHeight="1">
      <c r="A43" s="2">
        <v>9</v>
      </c>
      <c r="B43" s="42" t="s">
        <v>309</v>
      </c>
      <c r="C43" s="39" t="s">
        <v>677</v>
      </c>
      <c r="D43" s="3" t="s">
        <v>700</v>
      </c>
      <c r="E43" s="4"/>
    </row>
    <row r="44" spans="1:5" ht="24.95" customHeight="1">
      <c r="A44" s="2">
        <v>10</v>
      </c>
      <c r="B44" s="42" t="s">
        <v>310</v>
      </c>
      <c r="C44" s="39" t="s">
        <v>678</v>
      </c>
      <c r="D44" s="3" t="s">
        <v>701</v>
      </c>
      <c r="E44" s="4"/>
    </row>
    <row r="45" spans="1:5" ht="24.95" customHeight="1">
      <c r="A45" s="2">
        <v>11</v>
      </c>
      <c r="B45" s="42" t="s">
        <v>311</v>
      </c>
      <c r="C45" s="39" t="s">
        <v>679</v>
      </c>
      <c r="D45" s="3" t="s">
        <v>702</v>
      </c>
      <c r="E45" s="4"/>
    </row>
    <row r="46" spans="1:5" ht="24.95" customHeight="1">
      <c r="A46" s="2">
        <v>12</v>
      </c>
      <c r="B46" s="42" t="s">
        <v>312</v>
      </c>
      <c r="C46" s="39" t="s">
        <v>680</v>
      </c>
      <c r="D46" s="3" t="s">
        <v>703</v>
      </c>
      <c r="E46" s="4"/>
    </row>
    <row r="47" spans="1:5" ht="24.95" customHeight="1">
      <c r="A47" s="2">
        <v>13</v>
      </c>
      <c r="B47" s="42" t="s">
        <v>313</v>
      </c>
      <c r="C47" s="39" t="s">
        <v>681</v>
      </c>
      <c r="D47" s="3" t="s">
        <v>704</v>
      </c>
      <c r="E47" s="4"/>
    </row>
    <row r="48" spans="1:5" ht="24.95" customHeight="1">
      <c r="A48" s="2">
        <v>14</v>
      </c>
      <c r="B48" s="42" t="s">
        <v>314</v>
      </c>
      <c r="C48" s="39" t="s">
        <v>682</v>
      </c>
      <c r="D48" s="3" t="s">
        <v>705</v>
      </c>
      <c r="E48" s="4"/>
    </row>
    <row r="49" spans="1:5" ht="24.95" customHeight="1">
      <c r="A49" s="2">
        <v>15</v>
      </c>
      <c r="B49" s="42" t="s">
        <v>315</v>
      </c>
      <c r="C49" s="39" t="s">
        <v>683</v>
      </c>
      <c r="D49" s="3" t="s">
        <v>706</v>
      </c>
      <c r="E49" s="4"/>
    </row>
    <row r="50" spans="1:5" ht="24.95" customHeight="1">
      <c r="A50" s="2">
        <v>16</v>
      </c>
      <c r="B50" s="42" t="s">
        <v>316</v>
      </c>
      <c r="C50" s="39" t="s">
        <v>684</v>
      </c>
      <c r="D50" s="3" t="s">
        <v>707</v>
      </c>
      <c r="E50" s="4"/>
    </row>
    <row r="51" spans="1:5" ht="24.95" customHeight="1">
      <c r="A51" s="2">
        <v>17</v>
      </c>
      <c r="B51" s="42" t="s">
        <v>317</v>
      </c>
      <c r="C51" s="39" t="s">
        <v>685</v>
      </c>
      <c r="D51" s="3" t="s">
        <v>708</v>
      </c>
      <c r="E51" s="4"/>
    </row>
    <row r="52" spans="1:5" ht="24.95" customHeight="1">
      <c r="A52" s="2">
        <v>18</v>
      </c>
      <c r="B52" s="42" t="s">
        <v>318</v>
      </c>
      <c r="C52" s="39" t="s">
        <v>686</v>
      </c>
      <c r="D52" s="3" t="s">
        <v>709</v>
      </c>
      <c r="E52" s="4"/>
    </row>
    <row r="53" spans="1:5" ht="24.95" customHeight="1">
      <c r="A53" s="2">
        <v>19</v>
      </c>
      <c r="B53" s="42" t="s">
        <v>319</v>
      </c>
      <c r="C53" s="39" t="s">
        <v>687</v>
      </c>
      <c r="D53" s="3" t="s">
        <v>710</v>
      </c>
      <c r="E53" s="4"/>
    </row>
    <row r="54" spans="1:5" ht="24.95" customHeight="1">
      <c r="A54" s="2">
        <v>20</v>
      </c>
      <c r="B54" s="42" t="s">
        <v>320</v>
      </c>
      <c r="C54" s="39" t="s">
        <v>644</v>
      </c>
      <c r="D54" s="3" t="s">
        <v>649</v>
      </c>
      <c r="E54" s="4"/>
    </row>
    <row r="55" spans="1:5" ht="24.95" customHeight="1">
      <c r="A55" s="2">
        <v>21</v>
      </c>
      <c r="B55" s="42" t="s">
        <v>321</v>
      </c>
      <c r="C55" s="39" t="s">
        <v>688</v>
      </c>
      <c r="D55" s="3" t="s">
        <v>711</v>
      </c>
      <c r="E55" s="4"/>
    </row>
    <row r="56" spans="1:5" ht="24.95" customHeight="1">
      <c r="A56" s="2">
        <v>22</v>
      </c>
      <c r="B56" s="42" t="s">
        <v>322</v>
      </c>
      <c r="C56" s="39" t="s">
        <v>689</v>
      </c>
      <c r="D56" s="3" t="s">
        <v>712</v>
      </c>
      <c r="E56" s="4"/>
    </row>
    <row r="57" spans="1:5" ht="24.95" customHeight="1">
      <c r="A57" s="2">
        <v>23</v>
      </c>
      <c r="B57" s="42" t="s">
        <v>323</v>
      </c>
      <c r="C57" s="39" t="s">
        <v>690</v>
      </c>
      <c r="D57" s="3" t="s">
        <v>713</v>
      </c>
      <c r="E57" s="4"/>
    </row>
    <row r="58" spans="1:5" ht="24.95" customHeight="1">
      <c r="A58" s="2">
        <v>24</v>
      </c>
      <c r="B58" s="42" t="s">
        <v>328</v>
      </c>
      <c r="C58" s="39" t="s">
        <v>645</v>
      </c>
      <c r="D58" s="3" t="s">
        <v>650</v>
      </c>
      <c r="E58" s="4"/>
    </row>
    <row r="59" spans="1:5" ht="24.95" customHeight="1">
      <c r="A59" s="2">
        <v>25</v>
      </c>
      <c r="B59" s="42" t="s">
        <v>324</v>
      </c>
      <c r="C59" s="39" t="s">
        <v>691</v>
      </c>
      <c r="D59" s="3" t="s">
        <v>714</v>
      </c>
      <c r="E59" s="4"/>
    </row>
    <row r="60" spans="1:5" ht="24.95" customHeight="1">
      <c r="A60" s="2">
        <v>26</v>
      </c>
      <c r="B60" s="42" t="s">
        <v>329</v>
      </c>
      <c r="C60" s="39" t="s">
        <v>647</v>
      </c>
      <c r="D60" s="3" t="s">
        <v>652</v>
      </c>
      <c r="E60" s="4"/>
    </row>
    <row r="61" spans="1:5" ht="24.95" customHeight="1">
      <c r="A61" s="2">
        <v>27</v>
      </c>
      <c r="B61" s="42" t="s">
        <v>325</v>
      </c>
      <c r="C61" s="39" t="s">
        <v>692</v>
      </c>
      <c r="D61" s="3" t="s">
        <v>715</v>
      </c>
      <c r="E61" s="4"/>
    </row>
    <row r="62" spans="1:5" ht="24.95" customHeight="1">
      <c r="A62" s="2">
        <v>28</v>
      </c>
      <c r="B62" s="42" t="s">
        <v>326</v>
      </c>
      <c r="C62" s="39" t="s">
        <v>693</v>
      </c>
      <c r="D62" s="3" t="s">
        <v>716</v>
      </c>
      <c r="E62" s="4"/>
    </row>
    <row r="63" spans="1:5" ht="24.95" customHeight="1">
      <c r="A63" s="2">
        <v>29</v>
      </c>
      <c r="B63" s="42" t="s">
        <v>327</v>
      </c>
      <c r="C63" s="39" t="s">
        <v>646</v>
      </c>
      <c r="D63" s="3" t="s">
        <v>651</v>
      </c>
      <c r="E63" s="4"/>
    </row>
    <row r="64" spans="1:5" ht="47.25" customHeight="1"/>
    <row r="65" spans="1:5" ht="21">
      <c r="A65" s="122" t="s">
        <v>717</v>
      </c>
      <c r="B65" s="122"/>
      <c r="C65" s="122"/>
      <c r="D65" s="122"/>
      <c r="E65" s="122"/>
    </row>
    <row r="66" spans="1:5" ht="30" customHeight="1">
      <c r="A66" s="2">
        <v>1</v>
      </c>
      <c r="B66" s="42" t="s">
        <v>385</v>
      </c>
      <c r="C66" s="44" t="s">
        <v>718</v>
      </c>
      <c r="D66" s="3" t="s">
        <v>734</v>
      </c>
      <c r="E66" s="35"/>
    </row>
    <row r="67" spans="1:5" ht="30" customHeight="1">
      <c r="A67" s="2">
        <v>2</v>
      </c>
      <c r="B67" s="42" t="s">
        <v>386</v>
      </c>
      <c r="C67" s="44" t="s">
        <v>719</v>
      </c>
      <c r="D67" s="3" t="s">
        <v>735</v>
      </c>
      <c r="E67" s="35"/>
    </row>
    <row r="68" spans="1:5" ht="30" customHeight="1">
      <c r="A68" s="2">
        <v>3</v>
      </c>
      <c r="B68" s="42" t="s">
        <v>387</v>
      </c>
      <c r="C68" s="44" t="s">
        <v>720</v>
      </c>
      <c r="D68" s="3" t="s">
        <v>736</v>
      </c>
      <c r="E68" s="35"/>
    </row>
    <row r="69" spans="1:5" ht="30" customHeight="1">
      <c r="A69" s="2">
        <v>4</v>
      </c>
      <c r="B69" s="42" t="s">
        <v>388</v>
      </c>
      <c r="C69" s="44" t="s">
        <v>721</v>
      </c>
      <c r="D69" s="3" t="s">
        <v>737</v>
      </c>
      <c r="E69" s="35"/>
    </row>
    <row r="70" spans="1:5" ht="30" customHeight="1">
      <c r="A70" s="2">
        <v>5</v>
      </c>
      <c r="B70" s="42" t="s">
        <v>389</v>
      </c>
      <c r="C70" s="44" t="s">
        <v>722</v>
      </c>
      <c r="D70" s="3" t="s">
        <v>738</v>
      </c>
      <c r="E70" s="35"/>
    </row>
    <row r="71" spans="1:5" ht="30" customHeight="1">
      <c r="A71" s="2">
        <v>6</v>
      </c>
      <c r="B71" s="42" t="s">
        <v>390</v>
      </c>
      <c r="C71" s="44" t="s">
        <v>723</v>
      </c>
      <c r="D71" s="3" t="s">
        <v>739</v>
      </c>
      <c r="E71" s="35"/>
    </row>
    <row r="72" spans="1:5" ht="30" customHeight="1">
      <c r="A72" s="2">
        <v>7</v>
      </c>
      <c r="B72" s="42" t="s">
        <v>391</v>
      </c>
      <c r="C72" s="44" t="s">
        <v>724</v>
      </c>
      <c r="D72" s="3" t="s">
        <v>740</v>
      </c>
      <c r="E72" s="35"/>
    </row>
    <row r="73" spans="1:5" ht="30" customHeight="1">
      <c r="A73" s="2">
        <v>8</v>
      </c>
      <c r="B73" s="42" t="s">
        <v>392</v>
      </c>
      <c r="C73" s="45" t="s">
        <v>725</v>
      </c>
      <c r="D73" s="3" t="s">
        <v>741</v>
      </c>
      <c r="E73" s="35"/>
    </row>
    <row r="74" spans="1:5" ht="30" customHeight="1">
      <c r="A74" s="2">
        <v>9</v>
      </c>
      <c r="B74" s="42" t="s">
        <v>393</v>
      </c>
      <c r="C74" s="45" t="s">
        <v>726</v>
      </c>
      <c r="D74" s="3" t="s">
        <v>742</v>
      </c>
      <c r="E74" s="35"/>
    </row>
    <row r="75" spans="1:5" ht="30" customHeight="1">
      <c r="A75" s="2">
        <v>10</v>
      </c>
      <c r="B75" s="42" t="s">
        <v>394</v>
      </c>
      <c r="C75" s="45" t="s">
        <v>727</v>
      </c>
      <c r="D75" s="3" t="s">
        <v>743</v>
      </c>
      <c r="E75" s="35"/>
    </row>
    <row r="76" spans="1:5" ht="30" customHeight="1">
      <c r="A76" s="2">
        <v>11</v>
      </c>
      <c r="B76" s="42" t="s">
        <v>395</v>
      </c>
      <c r="C76" s="45" t="s">
        <v>728</v>
      </c>
      <c r="D76" s="3" t="s">
        <v>744</v>
      </c>
      <c r="E76" s="35"/>
    </row>
    <row r="77" spans="1:5" ht="30" customHeight="1">
      <c r="A77" s="2">
        <v>12</v>
      </c>
      <c r="B77" s="42" t="s">
        <v>396</v>
      </c>
      <c r="C77" s="45" t="s">
        <v>729</v>
      </c>
      <c r="D77" s="3" t="s">
        <v>745</v>
      </c>
      <c r="E77" s="35"/>
    </row>
    <row r="78" spans="1:5" ht="30" customHeight="1">
      <c r="A78" s="2">
        <v>13</v>
      </c>
      <c r="B78" s="42" t="s">
        <v>397</v>
      </c>
      <c r="C78" s="45" t="s">
        <v>730</v>
      </c>
      <c r="D78" s="3" t="s">
        <v>746</v>
      </c>
      <c r="E78" s="35"/>
    </row>
    <row r="79" spans="1:5" ht="30" customHeight="1">
      <c r="A79" s="2">
        <v>14</v>
      </c>
      <c r="B79" s="42" t="s">
        <v>398</v>
      </c>
      <c r="C79" s="45" t="s">
        <v>731</v>
      </c>
      <c r="D79" s="3" t="s">
        <v>747</v>
      </c>
      <c r="E79" s="35"/>
    </row>
    <row r="80" spans="1:5" ht="30" customHeight="1">
      <c r="A80" s="2">
        <v>15</v>
      </c>
      <c r="B80" s="42" t="s">
        <v>399</v>
      </c>
      <c r="C80" s="45" t="s">
        <v>732</v>
      </c>
      <c r="D80" s="3" t="s">
        <v>748</v>
      </c>
      <c r="E80" s="35"/>
    </row>
    <row r="81" spans="1:5" ht="30" customHeight="1">
      <c r="A81" s="2">
        <v>16</v>
      </c>
      <c r="B81" s="42" t="s">
        <v>400</v>
      </c>
      <c r="C81" s="45" t="s">
        <v>733</v>
      </c>
      <c r="D81" s="3" t="s">
        <v>749</v>
      </c>
      <c r="E81" s="35"/>
    </row>
  </sheetData>
  <mergeCells count="5">
    <mergeCell ref="A1:E1"/>
    <mergeCell ref="A17:E17"/>
    <mergeCell ref="A25:E25"/>
    <mergeCell ref="A34:E34"/>
    <mergeCell ref="A65:E65"/>
  </mergeCells>
  <pageMargins left="0.2" right="0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66"/>
  <sheetViews>
    <sheetView workbookViewId="0">
      <selection activeCell="A6" sqref="A6:XFD65"/>
    </sheetView>
  </sheetViews>
  <sheetFormatPr defaultRowHeight="24.95" customHeight="1"/>
  <cols>
    <col min="1" max="1" width="9.140625" style="10" bestFit="1" customWidth="1"/>
    <col min="2" max="2" width="34.42578125" style="9" customWidth="1"/>
    <col min="3" max="3" width="9.140625" style="9"/>
    <col min="4" max="4" width="9.140625" style="64"/>
    <col min="5" max="5" width="9.140625" style="9"/>
    <col min="6" max="6" width="9.140625" style="64"/>
    <col min="7" max="7" width="9.140625" style="9"/>
    <col min="8" max="8" width="9.140625" style="64"/>
    <col min="9" max="9" width="9.140625" style="9"/>
    <col min="10" max="10" width="9.140625" style="64"/>
    <col min="11" max="11" width="9.140625" style="9"/>
    <col min="12" max="12" width="9.140625" style="64"/>
    <col min="13" max="13" width="9.140625" style="91"/>
    <col min="14" max="15" width="9.140625" style="64"/>
    <col min="16" max="16384" width="9.140625" style="9"/>
  </cols>
  <sheetData>
    <row r="1" spans="1:15" ht="24.95" customHeight="1">
      <c r="A1" s="113" t="s">
        <v>777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</row>
    <row r="2" spans="1:15" ht="24.95" customHeight="1">
      <c r="A2" s="63"/>
      <c r="B2" s="6" t="s">
        <v>407</v>
      </c>
      <c r="C2" s="115" t="s">
        <v>413</v>
      </c>
      <c r="D2" s="115"/>
      <c r="E2" s="115" t="s">
        <v>1043</v>
      </c>
      <c r="F2" s="115"/>
      <c r="G2" s="115" t="s">
        <v>1047</v>
      </c>
      <c r="H2" s="115"/>
      <c r="I2" s="115" t="s">
        <v>1048</v>
      </c>
      <c r="J2" s="115"/>
      <c r="K2" s="115" t="s">
        <v>1049</v>
      </c>
      <c r="L2" s="115"/>
      <c r="M2" s="115" t="s">
        <v>1050</v>
      </c>
      <c r="N2" s="115"/>
    </row>
    <row r="3" spans="1:15" ht="24.95" customHeight="1">
      <c r="A3" s="63"/>
      <c r="B3" s="6" t="s">
        <v>1038</v>
      </c>
      <c r="C3" s="79" t="s">
        <v>1069</v>
      </c>
      <c r="D3" s="65" t="s">
        <v>1039</v>
      </c>
      <c r="E3" s="79" t="s">
        <v>1069</v>
      </c>
      <c r="F3" s="65" t="s">
        <v>1039</v>
      </c>
      <c r="G3" s="79" t="s">
        <v>1069</v>
      </c>
      <c r="H3" s="65" t="s">
        <v>1039</v>
      </c>
      <c r="I3" s="79" t="s">
        <v>1069</v>
      </c>
      <c r="J3" s="65" t="s">
        <v>1039</v>
      </c>
      <c r="K3" s="79" t="s">
        <v>1069</v>
      </c>
      <c r="L3" s="66" t="s">
        <v>1039</v>
      </c>
      <c r="M3" s="83" t="s">
        <v>1069</v>
      </c>
      <c r="N3" s="66" t="s">
        <v>1039</v>
      </c>
    </row>
    <row r="4" spans="1:15" ht="24.95" customHeight="1">
      <c r="A4" s="48"/>
      <c r="B4" s="49" t="s">
        <v>1040</v>
      </c>
      <c r="C4" s="67">
        <v>16</v>
      </c>
      <c r="D4" s="102"/>
      <c r="E4" s="93">
        <v>18</v>
      </c>
      <c r="F4" s="102"/>
      <c r="G4" s="67">
        <v>16</v>
      </c>
      <c r="H4" s="102"/>
      <c r="I4" s="67">
        <v>17</v>
      </c>
      <c r="J4" s="103"/>
      <c r="K4" s="67">
        <v>17</v>
      </c>
      <c r="L4" s="68"/>
      <c r="M4" s="67">
        <v>13</v>
      </c>
      <c r="N4" s="68"/>
      <c r="O4" s="68" t="s">
        <v>1041</v>
      </c>
    </row>
    <row r="5" spans="1:15" s="56" customFormat="1" ht="21.75" customHeight="1">
      <c r="A5" s="2" t="s">
        <v>474</v>
      </c>
      <c r="B5" s="31" t="s">
        <v>481</v>
      </c>
      <c r="C5" s="85"/>
      <c r="D5" s="104"/>
      <c r="E5" s="94"/>
      <c r="F5" s="104"/>
      <c r="G5" s="85"/>
      <c r="H5" s="104"/>
      <c r="I5" s="85"/>
      <c r="J5" s="104"/>
      <c r="K5" s="85"/>
      <c r="L5" s="104"/>
      <c r="M5" s="85"/>
      <c r="N5" s="104"/>
      <c r="O5" s="104"/>
    </row>
    <row r="6" spans="1:15" s="27" customFormat="1" ht="30" customHeight="1">
      <c r="A6" s="32">
        <v>1</v>
      </c>
      <c r="B6" s="31" t="s">
        <v>842</v>
      </c>
      <c r="C6" s="84">
        <v>9</v>
      </c>
      <c r="D6" s="52">
        <f>C6/16</f>
        <v>0.5625</v>
      </c>
      <c r="E6" s="95">
        <v>10</v>
      </c>
      <c r="F6" s="52">
        <f>E6/18</f>
        <v>0.55555555555555558</v>
      </c>
      <c r="G6" s="84">
        <v>9</v>
      </c>
      <c r="H6" s="52">
        <f>G6/16</f>
        <v>0.5625</v>
      </c>
      <c r="I6" s="84">
        <v>9</v>
      </c>
      <c r="J6" s="52">
        <f>I6/17</f>
        <v>0.52941176470588236</v>
      </c>
      <c r="K6" s="84">
        <v>9</v>
      </c>
      <c r="L6" s="52">
        <f>K6/17</f>
        <v>0.52941176470588236</v>
      </c>
      <c r="M6" s="84">
        <v>6</v>
      </c>
      <c r="N6" s="52">
        <f>M6/13</f>
        <v>0.46153846153846156</v>
      </c>
      <c r="O6" s="52">
        <f>(D6+F6+H6+J6+L6+N6)/6</f>
        <v>0.5334862577509637</v>
      </c>
    </row>
    <row r="7" spans="1:15" s="27" customFormat="1" ht="30" customHeight="1">
      <c r="A7" s="32">
        <v>2</v>
      </c>
      <c r="B7" s="31" t="s">
        <v>843</v>
      </c>
      <c r="C7" s="84">
        <v>15</v>
      </c>
      <c r="D7" s="52">
        <f t="shared" ref="D7:D65" si="0">C7/16</f>
        <v>0.9375</v>
      </c>
      <c r="E7" s="95">
        <v>15</v>
      </c>
      <c r="F7" s="52">
        <f t="shared" ref="F7:F65" si="1">E7/18</f>
        <v>0.83333333333333337</v>
      </c>
      <c r="G7" s="84">
        <v>14</v>
      </c>
      <c r="H7" s="52">
        <f t="shared" ref="H7:H65" si="2">G7/16</f>
        <v>0.875</v>
      </c>
      <c r="I7" s="84">
        <v>14</v>
      </c>
      <c r="J7" s="52">
        <f t="shared" ref="J7:J65" si="3">I7/17</f>
        <v>0.82352941176470584</v>
      </c>
      <c r="K7" s="84">
        <v>14</v>
      </c>
      <c r="L7" s="52">
        <f t="shared" ref="L7:L65" si="4">K7/17</f>
        <v>0.82352941176470584</v>
      </c>
      <c r="M7" s="84">
        <v>9</v>
      </c>
      <c r="N7" s="52">
        <f t="shared" ref="N7:N65" si="5">M7/13</f>
        <v>0.69230769230769229</v>
      </c>
      <c r="O7" s="52">
        <f t="shared" ref="O7:O65" si="6">(D7+F7+H7+J7+L7+N7)/6</f>
        <v>0.83086664152840628</v>
      </c>
    </row>
    <row r="8" spans="1:15" s="27" customFormat="1" ht="30" customHeight="1">
      <c r="A8" s="32">
        <v>3</v>
      </c>
      <c r="B8" s="31" t="s">
        <v>844</v>
      </c>
      <c r="C8" s="84">
        <v>0</v>
      </c>
      <c r="D8" s="52">
        <f t="shared" si="0"/>
        <v>0</v>
      </c>
      <c r="E8" s="95">
        <v>0</v>
      </c>
      <c r="F8" s="52">
        <f t="shared" si="1"/>
        <v>0</v>
      </c>
      <c r="G8" s="84">
        <v>0</v>
      </c>
      <c r="H8" s="52">
        <f t="shared" si="2"/>
        <v>0</v>
      </c>
      <c r="I8" s="84">
        <v>0</v>
      </c>
      <c r="J8" s="52">
        <f t="shared" si="3"/>
        <v>0</v>
      </c>
      <c r="K8" s="84">
        <v>0</v>
      </c>
      <c r="L8" s="52">
        <f t="shared" si="4"/>
        <v>0</v>
      </c>
      <c r="M8" s="84">
        <v>0</v>
      </c>
      <c r="N8" s="52">
        <f t="shared" si="5"/>
        <v>0</v>
      </c>
      <c r="O8" s="52">
        <f t="shared" si="6"/>
        <v>0</v>
      </c>
    </row>
    <row r="9" spans="1:15" s="27" customFormat="1" ht="30" customHeight="1">
      <c r="A9" s="32">
        <v>4</v>
      </c>
      <c r="B9" s="31" t="s">
        <v>845</v>
      </c>
      <c r="C9" s="84">
        <v>13</v>
      </c>
      <c r="D9" s="52">
        <f t="shared" si="0"/>
        <v>0.8125</v>
      </c>
      <c r="E9" s="95">
        <v>14</v>
      </c>
      <c r="F9" s="52">
        <f t="shared" si="1"/>
        <v>0.77777777777777779</v>
      </c>
      <c r="G9" s="84">
        <v>13</v>
      </c>
      <c r="H9" s="52">
        <f t="shared" si="2"/>
        <v>0.8125</v>
      </c>
      <c r="I9" s="84">
        <v>11</v>
      </c>
      <c r="J9" s="52">
        <f t="shared" si="3"/>
        <v>0.6470588235294118</v>
      </c>
      <c r="K9" s="84">
        <v>11</v>
      </c>
      <c r="L9" s="52">
        <f t="shared" si="4"/>
        <v>0.6470588235294118</v>
      </c>
      <c r="M9" s="84">
        <v>9</v>
      </c>
      <c r="N9" s="52">
        <f t="shared" si="5"/>
        <v>0.69230769230769229</v>
      </c>
      <c r="O9" s="52">
        <f t="shared" si="6"/>
        <v>0.73153385285738226</v>
      </c>
    </row>
    <row r="10" spans="1:15" s="27" customFormat="1" ht="30" customHeight="1">
      <c r="A10" s="32">
        <v>5</v>
      </c>
      <c r="B10" s="31" t="s">
        <v>846</v>
      </c>
      <c r="C10" s="84">
        <v>0</v>
      </c>
      <c r="D10" s="52">
        <f t="shared" si="0"/>
        <v>0</v>
      </c>
      <c r="E10" s="95">
        <v>0</v>
      </c>
      <c r="F10" s="52">
        <f t="shared" si="1"/>
        <v>0</v>
      </c>
      <c r="G10" s="84">
        <v>0</v>
      </c>
      <c r="H10" s="52">
        <f t="shared" si="2"/>
        <v>0</v>
      </c>
      <c r="I10" s="84">
        <v>3</v>
      </c>
      <c r="J10" s="52">
        <f t="shared" si="3"/>
        <v>0.17647058823529413</v>
      </c>
      <c r="K10" s="84">
        <v>3</v>
      </c>
      <c r="L10" s="52">
        <f t="shared" si="4"/>
        <v>0.17647058823529413</v>
      </c>
      <c r="M10" s="84">
        <v>0</v>
      </c>
      <c r="N10" s="52">
        <f t="shared" si="5"/>
        <v>0</v>
      </c>
      <c r="O10" s="52">
        <f t="shared" si="6"/>
        <v>5.8823529411764712E-2</v>
      </c>
    </row>
    <row r="11" spans="1:15" s="27" customFormat="1" ht="30" customHeight="1">
      <c r="A11" s="32">
        <v>6</v>
      </c>
      <c r="B11" s="31" t="s">
        <v>847</v>
      </c>
      <c r="C11" s="84">
        <v>11</v>
      </c>
      <c r="D11" s="52">
        <f t="shared" si="0"/>
        <v>0.6875</v>
      </c>
      <c r="E11" s="95">
        <v>13</v>
      </c>
      <c r="F11" s="52">
        <f t="shared" si="1"/>
        <v>0.72222222222222221</v>
      </c>
      <c r="G11" s="84">
        <v>9</v>
      </c>
      <c r="H11" s="52">
        <f t="shared" si="2"/>
        <v>0.5625</v>
      </c>
      <c r="I11" s="84">
        <v>12</v>
      </c>
      <c r="J11" s="52">
        <f t="shared" si="3"/>
        <v>0.70588235294117652</v>
      </c>
      <c r="K11" s="84">
        <v>12</v>
      </c>
      <c r="L11" s="52">
        <f t="shared" si="4"/>
        <v>0.70588235294117652</v>
      </c>
      <c r="M11" s="84">
        <v>9</v>
      </c>
      <c r="N11" s="52">
        <f t="shared" si="5"/>
        <v>0.69230769230769229</v>
      </c>
      <c r="O11" s="52">
        <f t="shared" si="6"/>
        <v>0.67938243673537801</v>
      </c>
    </row>
    <row r="12" spans="1:15" s="27" customFormat="1" ht="30" customHeight="1">
      <c r="A12" s="32">
        <v>7</v>
      </c>
      <c r="B12" s="31" t="s">
        <v>848</v>
      </c>
      <c r="C12" s="84">
        <v>12</v>
      </c>
      <c r="D12" s="52">
        <f t="shared" si="0"/>
        <v>0.75</v>
      </c>
      <c r="E12" s="95">
        <v>15</v>
      </c>
      <c r="F12" s="52">
        <f t="shared" si="1"/>
        <v>0.83333333333333337</v>
      </c>
      <c r="G12" s="84">
        <v>12</v>
      </c>
      <c r="H12" s="52">
        <f t="shared" si="2"/>
        <v>0.75</v>
      </c>
      <c r="I12" s="84">
        <v>12</v>
      </c>
      <c r="J12" s="52">
        <f t="shared" si="3"/>
        <v>0.70588235294117652</v>
      </c>
      <c r="K12" s="84">
        <v>12</v>
      </c>
      <c r="L12" s="52">
        <f t="shared" si="4"/>
        <v>0.70588235294117652</v>
      </c>
      <c r="M12" s="84">
        <v>7</v>
      </c>
      <c r="N12" s="52">
        <f t="shared" si="5"/>
        <v>0.53846153846153844</v>
      </c>
      <c r="O12" s="52">
        <f t="shared" si="6"/>
        <v>0.71392659627953758</v>
      </c>
    </row>
    <row r="13" spans="1:15" s="27" customFormat="1" ht="30" customHeight="1">
      <c r="A13" s="32">
        <v>8</v>
      </c>
      <c r="B13" s="31" t="s">
        <v>849</v>
      </c>
      <c r="C13" s="84">
        <v>2</v>
      </c>
      <c r="D13" s="52">
        <f t="shared" si="0"/>
        <v>0.125</v>
      </c>
      <c r="E13" s="95">
        <v>5</v>
      </c>
      <c r="F13" s="52">
        <f t="shared" si="1"/>
        <v>0.27777777777777779</v>
      </c>
      <c r="G13" s="84">
        <v>1</v>
      </c>
      <c r="H13" s="52">
        <f t="shared" si="2"/>
        <v>6.25E-2</v>
      </c>
      <c r="I13" s="84">
        <v>7</v>
      </c>
      <c r="J13" s="52">
        <f t="shared" si="3"/>
        <v>0.41176470588235292</v>
      </c>
      <c r="K13" s="84">
        <v>7</v>
      </c>
      <c r="L13" s="52">
        <f t="shared" si="4"/>
        <v>0.41176470588235292</v>
      </c>
      <c r="M13" s="84">
        <v>5</v>
      </c>
      <c r="N13" s="52">
        <f t="shared" si="5"/>
        <v>0.38461538461538464</v>
      </c>
      <c r="O13" s="52">
        <f t="shared" si="6"/>
        <v>0.2789037623596447</v>
      </c>
    </row>
    <row r="14" spans="1:15" s="27" customFormat="1" ht="30" customHeight="1">
      <c r="A14" s="32">
        <v>9</v>
      </c>
      <c r="B14" s="31" t="s">
        <v>850</v>
      </c>
      <c r="C14" s="84">
        <v>7</v>
      </c>
      <c r="D14" s="52">
        <f t="shared" si="0"/>
        <v>0.4375</v>
      </c>
      <c r="E14" s="95">
        <v>9</v>
      </c>
      <c r="F14" s="52">
        <f t="shared" si="1"/>
        <v>0.5</v>
      </c>
      <c r="G14" s="84">
        <v>8</v>
      </c>
      <c r="H14" s="52">
        <f t="shared" si="2"/>
        <v>0.5</v>
      </c>
      <c r="I14" s="84">
        <v>3</v>
      </c>
      <c r="J14" s="52">
        <f t="shared" si="3"/>
        <v>0.17647058823529413</v>
      </c>
      <c r="K14" s="84">
        <v>3</v>
      </c>
      <c r="L14" s="52">
        <f t="shared" si="4"/>
        <v>0.17647058823529413</v>
      </c>
      <c r="M14" s="84">
        <v>2</v>
      </c>
      <c r="N14" s="52">
        <f t="shared" si="5"/>
        <v>0.15384615384615385</v>
      </c>
      <c r="O14" s="52">
        <f t="shared" si="6"/>
        <v>0.32404788838612369</v>
      </c>
    </row>
    <row r="15" spans="1:15" s="27" customFormat="1" ht="30" customHeight="1">
      <c r="A15" s="32">
        <v>10</v>
      </c>
      <c r="B15" s="31" t="s">
        <v>851</v>
      </c>
      <c r="C15" s="84">
        <v>15</v>
      </c>
      <c r="D15" s="52">
        <f t="shared" si="0"/>
        <v>0.9375</v>
      </c>
      <c r="E15" s="95">
        <v>16</v>
      </c>
      <c r="F15" s="52">
        <f t="shared" si="1"/>
        <v>0.88888888888888884</v>
      </c>
      <c r="G15" s="84">
        <v>15</v>
      </c>
      <c r="H15" s="52">
        <f t="shared" si="2"/>
        <v>0.9375</v>
      </c>
      <c r="I15" s="84">
        <v>15</v>
      </c>
      <c r="J15" s="52">
        <f t="shared" si="3"/>
        <v>0.88235294117647056</v>
      </c>
      <c r="K15" s="84">
        <v>15</v>
      </c>
      <c r="L15" s="52">
        <f t="shared" si="4"/>
        <v>0.88235294117647056</v>
      </c>
      <c r="M15" s="84">
        <v>11</v>
      </c>
      <c r="N15" s="52">
        <f t="shared" si="5"/>
        <v>0.84615384615384615</v>
      </c>
      <c r="O15" s="52">
        <f t="shared" si="6"/>
        <v>0.89579143623261259</v>
      </c>
    </row>
    <row r="16" spans="1:15" s="27" customFormat="1" ht="30" customHeight="1">
      <c r="A16" s="32">
        <v>11</v>
      </c>
      <c r="B16" s="31" t="s">
        <v>852</v>
      </c>
      <c r="C16" s="84">
        <v>16</v>
      </c>
      <c r="D16" s="52">
        <f t="shared" si="0"/>
        <v>1</v>
      </c>
      <c r="E16" s="95">
        <v>17</v>
      </c>
      <c r="F16" s="52">
        <f t="shared" si="1"/>
        <v>0.94444444444444442</v>
      </c>
      <c r="G16" s="84">
        <v>16</v>
      </c>
      <c r="H16" s="52">
        <f t="shared" si="2"/>
        <v>1</v>
      </c>
      <c r="I16" s="84">
        <v>15</v>
      </c>
      <c r="J16" s="52">
        <f t="shared" si="3"/>
        <v>0.88235294117647056</v>
      </c>
      <c r="K16" s="84">
        <v>15</v>
      </c>
      <c r="L16" s="52">
        <f t="shared" si="4"/>
        <v>0.88235294117647056</v>
      </c>
      <c r="M16" s="84">
        <v>11</v>
      </c>
      <c r="N16" s="52">
        <f t="shared" si="5"/>
        <v>0.84615384615384615</v>
      </c>
      <c r="O16" s="52">
        <f t="shared" si="6"/>
        <v>0.92588402882520526</v>
      </c>
    </row>
    <row r="17" spans="1:15" s="27" customFormat="1" ht="30" customHeight="1">
      <c r="A17" s="32">
        <v>12</v>
      </c>
      <c r="B17" s="31" t="s">
        <v>853</v>
      </c>
      <c r="C17" s="84">
        <v>9</v>
      </c>
      <c r="D17" s="52">
        <f t="shared" si="0"/>
        <v>0.5625</v>
      </c>
      <c r="E17" s="95">
        <v>9</v>
      </c>
      <c r="F17" s="52">
        <f t="shared" si="1"/>
        <v>0.5</v>
      </c>
      <c r="G17" s="84">
        <v>9</v>
      </c>
      <c r="H17" s="52">
        <f t="shared" si="2"/>
        <v>0.5625</v>
      </c>
      <c r="I17" s="84">
        <v>10</v>
      </c>
      <c r="J17" s="52">
        <f t="shared" si="3"/>
        <v>0.58823529411764708</v>
      </c>
      <c r="K17" s="84">
        <v>10</v>
      </c>
      <c r="L17" s="52">
        <f t="shared" si="4"/>
        <v>0.58823529411764708</v>
      </c>
      <c r="M17" s="84">
        <v>7</v>
      </c>
      <c r="N17" s="52">
        <f t="shared" si="5"/>
        <v>0.53846153846153844</v>
      </c>
      <c r="O17" s="52">
        <f t="shared" si="6"/>
        <v>0.55665535444947212</v>
      </c>
    </row>
    <row r="18" spans="1:15" s="27" customFormat="1" ht="30" customHeight="1">
      <c r="A18" s="32">
        <v>13</v>
      </c>
      <c r="B18" s="31" t="s">
        <v>854</v>
      </c>
      <c r="C18" s="84">
        <v>12</v>
      </c>
      <c r="D18" s="52">
        <f t="shared" si="0"/>
        <v>0.75</v>
      </c>
      <c r="E18" s="95">
        <v>13</v>
      </c>
      <c r="F18" s="52">
        <f t="shared" si="1"/>
        <v>0.72222222222222221</v>
      </c>
      <c r="G18" s="84">
        <v>8</v>
      </c>
      <c r="H18" s="52">
        <f t="shared" si="2"/>
        <v>0.5</v>
      </c>
      <c r="I18" s="84">
        <v>11</v>
      </c>
      <c r="J18" s="52">
        <f t="shared" si="3"/>
        <v>0.6470588235294118</v>
      </c>
      <c r="K18" s="84">
        <v>11</v>
      </c>
      <c r="L18" s="52">
        <f t="shared" si="4"/>
        <v>0.6470588235294118</v>
      </c>
      <c r="M18" s="84">
        <v>6</v>
      </c>
      <c r="N18" s="52">
        <f t="shared" si="5"/>
        <v>0.46153846153846156</v>
      </c>
      <c r="O18" s="52">
        <f t="shared" si="6"/>
        <v>0.62131305513658452</v>
      </c>
    </row>
    <row r="19" spans="1:15" s="27" customFormat="1" ht="30" customHeight="1">
      <c r="A19" s="32">
        <v>14</v>
      </c>
      <c r="B19" s="31" t="s">
        <v>855</v>
      </c>
      <c r="C19" s="84">
        <v>11</v>
      </c>
      <c r="D19" s="52">
        <f t="shared" si="0"/>
        <v>0.6875</v>
      </c>
      <c r="E19" s="95">
        <v>11</v>
      </c>
      <c r="F19" s="52">
        <f t="shared" si="1"/>
        <v>0.61111111111111116</v>
      </c>
      <c r="G19" s="84">
        <v>10</v>
      </c>
      <c r="H19" s="52">
        <f t="shared" si="2"/>
        <v>0.625</v>
      </c>
      <c r="I19" s="84">
        <v>11</v>
      </c>
      <c r="J19" s="52">
        <f t="shared" si="3"/>
        <v>0.6470588235294118</v>
      </c>
      <c r="K19" s="84">
        <v>11</v>
      </c>
      <c r="L19" s="52">
        <f t="shared" si="4"/>
        <v>0.6470588235294118</v>
      </c>
      <c r="M19" s="84">
        <v>8</v>
      </c>
      <c r="N19" s="52">
        <f t="shared" si="5"/>
        <v>0.61538461538461542</v>
      </c>
      <c r="O19" s="52">
        <f t="shared" si="6"/>
        <v>0.63885222892575833</v>
      </c>
    </row>
    <row r="20" spans="1:15" s="27" customFormat="1" ht="30" customHeight="1">
      <c r="A20" s="32">
        <v>15</v>
      </c>
      <c r="B20" s="31" t="s">
        <v>856</v>
      </c>
      <c r="C20" s="84">
        <v>14</v>
      </c>
      <c r="D20" s="52">
        <f t="shared" si="0"/>
        <v>0.875</v>
      </c>
      <c r="E20" s="95">
        <v>14</v>
      </c>
      <c r="F20" s="52">
        <f t="shared" si="1"/>
        <v>0.77777777777777779</v>
      </c>
      <c r="G20" s="84">
        <v>13</v>
      </c>
      <c r="H20" s="52">
        <f t="shared" si="2"/>
        <v>0.8125</v>
      </c>
      <c r="I20" s="84">
        <v>13</v>
      </c>
      <c r="J20" s="52">
        <f t="shared" si="3"/>
        <v>0.76470588235294112</v>
      </c>
      <c r="K20" s="84">
        <v>13</v>
      </c>
      <c r="L20" s="52">
        <f t="shared" si="4"/>
        <v>0.76470588235294112</v>
      </c>
      <c r="M20" s="84">
        <v>9</v>
      </c>
      <c r="N20" s="52">
        <f t="shared" si="5"/>
        <v>0.69230769230769229</v>
      </c>
      <c r="O20" s="52">
        <f t="shared" si="6"/>
        <v>0.78116620579855878</v>
      </c>
    </row>
    <row r="21" spans="1:15" s="27" customFormat="1" ht="30" customHeight="1">
      <c r="A21" s="32">
        <v>16</v>
      </c>
      <c r="B21" s="47" t="s">
        <v>857</v>
      </c>
      <c r="C21" s="84">
        <v>13</v>
      </c>
      <c r="D21" s="52">
        <f t="shared" si="0"/>
        <v>0.8125</v>
      </c>
      <c r="E21" s="95">
        <v>14</v>
      </c>
      <c r="F21" s="52">
        <f t="shared" si="1"/>
        <v>0.77777777777777779</v>
      </c>
      <c r="G21" s="84">
        <v>11</v>
      </c>
      <c r="H21" s="52">
        <f t="shared" si="2"/>
        <v>0.6875</v>
      </c>
      <c r="I21" s="84">
        <v>13</v>
      </c>
      <c r="J21" s="52">
        <f t="shared" si="3"/>
        <v>0.76470588235294112</v>
      </c>
      <c r="K21" s="84">
        <v>13</v>
      </c>
      <c r="L21" s="52">
        <f t="shared" si="4"/>
        <v>0.76470588235294112</v>
      </c>
      <c r="M21" s="84">
        <v>8</v>
      </c>
      <c r="N21" s="52">
        <f t="shared" si="5"/>
        <v>0.61538461538461542</v>
      </c>
      <c r="O21" s="52">
        <f t="shared" si="6"/>
        <v>0.737095692978046</v>
      </c>
    </row>
    <row r="22" spans="1:15" s="27" customFormat="1" ht="30" customHeight="1">
      <c r="A22" s="32">
        <v>17</v>
      </c>
      <c r="B22" s="31" t="s">
        <v>858</v>
      </c>
      <c r="C22" s="84">
        <v>13</v>
      </c>
      <c r="D22" s="52">
        <f t="shared" si="0"/>
        <v>0.8125</v>
      </c>
      <c r="E22" s="95">
        <v>14</v>
      </c>
      <c r="F22" s="52">
        <f t="shared" si="1"/>
        <v>0.77777777777777779</v>
      </c>
      <c r="G22" s="84">
        <v>13</v>
      </c>
      <c r="H22" s="52">
        <f t="shared" si="2"/>
        <v>0.8125</v>
      </c>
      <c r="I22" s="84">
        <v>14</v>
      </c>
      <c r="J22" s="52">
        <f t="shared" si="3"/>
        <v>0.82352941176470584</v>
      </c>
      <c r="K22" s="84">
        <v>14</v>
      </c>
      <c r="L22" s="52">
        <f t="shared" si="4"/>
        <v>0.82352941176470584</v>
      </c>
      <c r="M22" s="84">
        <v>11</v>
      </c>
      <c r="N22" s="52">
        <f t="shared" si="5"/>
        <v>0.84615384615384615</v>
      </c>
      <c r="O22" s="52">
        <f t="shared" si="6"/>
        <v>0.81599840791017242</v>
      </c>
    </row>
    <row r="23" spans="1:15" s="27" customFormat="1" ht="30" customHeight="1">
      <c r="A23" s="32">
        <v>18</v>
      </c>
      <c r="B23" s="31" t="s">
        <v>859</v>
      </c>
      <c r="C23" s="84">
        <v>8</v>
      </c>
      <c r="D23" s="52">
        <f t="shared" si="0"/>
        <v>0.5</v>
      </c>
      <c r="E23" s="95">
        <v>10</v>
      </c>
      <c r="F23" s="52">
        <f t="shared" si="1"/>
        <v>0.55555555555555558</v>
      </c>
      <c r="G23" s="84">
        <v>9</v>
      </c>
      <c r="H23" s="52">
        <f t="shared" si="2"/>
        <v>0.5625</v>
      </c>
      <c r="I23" s="84">
        <v>9</v>
      </c>
      <c r="J23" s="52">
        <f t="shared" si="3"/>
        <v>0.52941176470588236</v>
      </c>
      <c r="K23" s="84">
        <v>9</v>
      </c>
      <c r="L23" s="52">
        <f t="shared" si="4"/>
        <v>0.52941176470588236</v>
      </c>
      <c r="M23" s="84">
        <v>5</v>
      </c>
      <c r="N23" s="52">
        <f t="shared" si="5"/>
        <v>0.38461538461538464</v>
      </c>
      <c r="O23" s="52">
        <f t="shared" si="6"/>
        <v>0.51024907826378418</v>
      </c>
    </row>
    <row r="24" spans="1:15" s="27" customFormat="1" ht="30" customHeight="1">
      <c r="A24" s="32">
        <v>19</v>
      </c>
      <c r="B24" s="31" t="s">
        <v>860</v>
      </c>
      <c r="C24" s="84">
        <v>6</v>
      </c>
      <c r="D24" s="52">
        <f t="shared" si="0"/>
        <v>0.375</v>
      </c>
      <c r="E24" s="95">
        <v>9</v>
      </c>
      <c r="F24" s="52">
        <f t="shared" si="1"/>
        <v>0.5</v>
      </c>
      <c r="G24" s="84">
        <v>6</v>
      </c>
      <c r="H24" s="52">
        <f t="shared" si="2"/>
        <v>0.375</v>
      </c>
      <c r="I24" s="84">
        <v>6</v>
      </c>
      <c r="J24" s="52">
        <f t="shared" si="3"/>
        <v>0.35294117647058826</v>
      </c>
      <c r="K24" s="84">
        <v>6</v>
      </c>
      <c r="L24" s="52">
        <f t="shared" si="4"/>
        <v>0.35294117647058826</v>
      </c>
      <c r="M24" s="84">
        <v>4</v>
      </c>
      <c r="N24" s="52">
        <f t="shared" si="5"/>
        <v>0.30769230769230771</v>
      </c>
      <c r="O24" s="52">
        <f t="shared" si="6"/>
        <v>0.37726244343891402</v>
      </c>
    </row>
    <row r="25" spans="1:15" s="27" customFormat="1" ht="30" customHeight="1">
      <c r="A25" s="32">
        <v>20</v>
      </c>
      <c r="B25" s="31" t="s">
        <v>861</v>
      </c>
      <c r="C25" s="84">
        <v>13</v>
      </c>
      <c r="D25" s="52">
        <f t="shared" si="0"/>
        <v>0.8125</v>
      </c>
      <c r="E25" s="95">
        <v>14</v>
      </c>
      <c r="F25" s="52">
        <f t="shared" si="1"/>
        <v>0.77777777777777779</v>
      </c>
      <c r="G25" s="84">
        <v>13</v>
      </c>
      <c r="H25" s="52">
        <f t="shared" si="2"/>
        <v>0.8125</v>
      </c>
      <c r="I25" s="84">
        <v>13</v>
      </c>
      <c r="J25" s="52">
        <f t="shared" si="3"/>
        <v>0.76470588235294112</v>
      </c>
      <c r="K25" s="84">
        <v>13</v>
      </c>
      <c r="L25" s="52">
        <f t="shared" si="4"/>
        <v>0.76470588235294112</v>
      </c>
      <c r="M25" s="84">
        <v>10</v>
      </c>
      <c r="N25" s="52">
        <f t="shared" si="5"/>
        <v>0.76923076923076927</v>
      </c>
      <c r="O25" s="52">
        <f t="shared" si="6"/>
        <v>0.78357005195240481</v>
      </c>
    </row>
    <row r="26" spans="1:15" s="27" customFormat="1" ht="30" customHeight="1">
      <c r="A26" s="32">
        <v>21</v>
      </c>
      <c r="B26" s="31" t="s">
        <v>862</v>
      </c>
      <c r="C26" s="84">
        <v>11</v>
      </c>
      <c r="D26" s="52">
        <f t="shared" si="0"/>
        <v>0.6875</v>
      </c>
      <c r="E26" s="95">
        <v>12</v>
      </c>
      <c r="F26" s="52">
        <f t="shared" si="1"/>
        <v>0.66666666666666663</v>
      </c>
      <c r="G26" s="84">
        <v>9</v>
      </c>
      <c r="H26" s="52">
        <f t="shared" si="2"/>
        <v>0.5625</v>
      </c>
      <c r="I26" s="84">
        <v>6</v>
      </c>
      <c r="J26" s="52">
        <f t="shared" si="3"/>
        <v>0.35294117647058826</v>
      </c>
      <c r="K26" s="84">
        <v>6</v>
      </c>
      <c r="L26" s="52">
        <f t="shared" si="4"/>
        <v>0.35294117647058826</v>
      </c>
      <c r="M26" s="84">
        <v>4</v>
      </c>
      <c r="N26" s="52">
        <f t="shared" si="5"/>
        <v>0.30769230769230771</v>
      </c>
      <c r="O26" s="52">
        <f t="shared" si="6"/>
        <v>0.48837355455002518</v>
      </c>
    </row>
    <row r="27" spans="1:15" s="27" customFormat="1" ht="30" customHeight="1">
      <c r="A27" s="32">
        <v>22</v>
      </c>
      <c r="B27" s="31" t="s">
        <v>863</v>
      </c>
      <c r="C27" s="84">
        <v>16</v>
      </c>
      <c r="D27" s="52">
        <f t="shared" si="0"/>
        <v>1</v>
      </c>
      <c r="E27" s="95">
        <v>16</v>
      </c>
      <c r="F27" s="52">
        <f t="shared" si="1"/>
        <v>0.88888888888888884</v>
      </c>
      <c r="G27" s="84">
        <v>13</v>
      </c>
      <c r="H27" s="52">
        <f t="shared" si="2"/>
        <v>0.8125</v>
      </c>
      <c r="I27" s="84">
        <v>16</v>
      </c>
      <c r="J27" s="52">
        <f t="shared" si="3"/>
        <v>0.94117647058823528</v>
      </c>
      <c r="K27" s="84">
        <v>16</v>
      </c>
      <c r="L27" s="52">
        <f t="shared" si="4"/>
        <v>0.94117647058823528</v>
      </c>
      <c r="M27" s="84">
        <v>11</v>
      </c>
      <c r="N27" s="52">
        <f t="shared" si="5"/>
        <v>0.84615384615384615</v>
      </c>
      <c r="O27" s="52">
        <f t="shared" si="6"/>
        <v>0.90498261270320091</v>
      </c>
    </row>
    <row r="28" spans="1:15" s="27" customFormat="1" ht="30" customHeight="1">
      <c r="A28" s="32">
        <v>23</v>
      </c>
      <c r="B28" s="31" t="s">
        <v>864</v>
      </c>
      <c r="C28" s="84">
        <v>13</v>
      </c>
      <c r="D28" s="52">
        <f t="shared" si="0"/>
        <v>0.8125</v>
      </c>
      <c r="E28" s="95">
        <v>14</v>
      </c>
      <c r="F28" s="52">
        <f t="shared" si="1"/>
        <v>0.77777777777777779</v>
      </c>
      <c r="G28" s="84">
        <v>14</v>
      </c>
      <c r="H28" s="52">
        <f t="shared" si="2"/>
        <v>0.875</v>
      </c>
      <c r="I28" s="84">
        <v>11</v>
      </c>
      <c r="J28" s="52">
        <f t="shared" si="3"/>
        <v>0.6470588235294118</v>
      </c>
      <c r="K28" s="84">
        <v>11</v>
      </c>
      <c r="L28" s="52">
        <f t="shared" si="4"/>
        <v>0.6470588235294118</v>
      </c>
      <c r="M28" s="84">
        <v>8</v>
      </c>
      <c r="N28" s="52">
        <f t="shared" si="5"/>
        <v>0.61538461538461542</v>
      </c>
      <c r="O28" s="52">
        <f t="shared" si="6"/>
        <v>0.729130006703536</v>
      </c>
    </row>
    <row r="29" spans="1:15" s="27" customFormat="1" ht="30" customHeight="1">
      <c r="A29" s="32">
        <v>24</v>
      </c>
      <c r="B29" s="31" t="s">
        <v>865</v>
      </c>
      <c r="C29" s="84">
        <v>8</v>
      </c>
      <c r="D29" s="52">
        <f t="shared" si="0"/>
        <v>0.5</v>
      </c>
      <c r="E29" s="95">
        <v>9</v>
      </c>
      <c r="F29" s="52">
        <f t="shared" si="1"/>
        <v>0.5</v>
      </c>
      <c r="G29" s="84">
        <v>9</v>
      </c>
      <c r="H29" s="52">
        <f t="shared" si="2"/>
        <v>0.5625</v>
      </c>
      <c r="I29" s="84">
        <v>8</v>
      </c>
      <c r="J29" s="52">
        <f t="shared" si="3"/>
        <v>0.47058823529411764</v>
      </c>
      <c r="K29" s="84">
        <v>8</v>
      </c>
      <c r="L29" s="52">
        <f t="shared" si="4"/>
        <v>0.47058823529411764</v>
      </c>
      <c r="M29" s="84">
        <v>6</v>
      </c>
      <c r="N29" s="52">
        <f t="shared" si="5"/>
        <v>0.46153846153846156</v>
      </c>
      <c r="O29" s="52">
        <f t="shared" si="6"/>
        <v>0.49420248868778288</v>
      </c>
    </row>
    <row r="30" spans="1:15" s="27" customFormat="1" ht="30" customHeight="1">
      <c r="A30" s="32">
        <v>25</v>
      </c>
      <c r="B30" s="31" t="s">
        <v>794</v>
      </c>
      <c r="C30" s="84">
        <v>8</v>
      </c>
      <c r="D30" s="52">
        <f t="shared" si="0"/>
        <v>0.5</v>
      </c>
      <c r="E30" s="95">
        <v>10</v>
      </c>
      <c r="F30" s="52">
        <f t="shared" si="1"/>
        <v>0.55555555555555558</v>
      </c>
      <c r="G30" s="84">
        <v>8</v>
      </c>
      <c r="H30" s="52">
        <f t="shared" si="2"/>
        <v>0.5</v>
      </c>
      <c r="I30" s="84">
        <v>10</v>
      </c>
      <c r="J30" s="52">
        <f t="shared" si="3"/>
        <v>0.58823529411764708</v>
      </c>
      <c r="K30" s="84">
        <v>10</v>
      </c>
      <c r="L30" s="52">
        <f t="shared" si="4"/>
        <v>0.58823529411764708</v>
      </c>
      <c r="M30" s="84">
        <v>8</v>
      </c>
      <c r="N30" s="52">
        <f t="shared" si="5"/>
        <v>0.61538461538461542</v>
      </c>
      <c r="O30" s="52">
        <f t="shared" si="6"/>
        <v>0.55790179319591082</v>
      </c>
    </row>
    <row r="31" spans="1:15" s="27" customFormat="1" ht="30" customHeight="1">
      <c r="A31" s="32">
        <v>26</v>
      </c>
      <c r="B31" s="31" t="s">
        <v>866</v>
      </c>
      <c r="C31" s="84">
        <v>14</v>
      </c>
      <c r="D31" s="52">
        <f t="shared" si="0"/>
        <v>0.875</v>
      </c>
      <c r="E31" s="95">
        <v>17</v>
      </c>
      <c r="F31" s="52">
        <f t="shared" si="1"/>
        <v>0.94444444444444442</v>
      </c>
      <c r="G31" s="84">
        <v>15</v>
      </c>
      <c r="H31" s="52">
        <f t="shared" si="2"/>
        <v>0.9375</v>
      </c>
      <c r="I31" s="84">
        <v>16</v>
      </c>
      <c r="J31" s="52">
        <f t="shared" si="3"/>
        <v>0.94117647058823528</v>
      </c>
      <c r="K31" s="84">
        <v>16</v>
      </c>
      <c r="L31" s="52">
        <f t="shared" si="4"/>
        <v>0.94117647058823528</v>
      </c>
      <c r="M31" s="84">
        <v>12</v>
      </c>
      <c r="N31" s="52">
        <f t="shared" si="5"/>
        <v>0.92307692307692313</v>
      </c>
      <c r="O31" s="52">
        <f t="shared" si="6"/>
        <v>0.9270623847829732</v>
      </c>
    </row>
    <row r="32" spans="1:15" ht="30" customHeight="1">
      <c r="A32" s="32">
        <v>27</v>
      </c>
      <c r="B32" s="31" t="s">
        <v>867</v>
      </c>
      <c r="C32" s="32">
        <v>14</v>
      </c>
      <c r="D32" s="52">
        <f t="shared" si="0"/>
        <v>0.875</v>
      </c>
      <c r="E32" s="96">
        <v>16</v>
      </c>
      <c r="F32" s="52">
        <f t="shared" si="1"/>
        <v>0.88888888888888884</v>
      </c>
      <c r="G32" s="32">
        <v>12</v>
      </c>
      <c r="H32" s="52">
        <f t="shared" si="2"/>
        <v>0.75</v>
      </c>
      <c r="I32" s="32">
        <v>13</v>
      </c>
      <c r="J32" s="52">
        <f t="shared" si="3"/>
        <v>0.76470588235294112</v>
      </c>
      <c r="K32" s="32">
        <v>13</v>
      </c>
      <c r="L32" s="52">
        <f t="shared" si="4"/>
        <v>0.76470588235294112</v>
      </c>
      <c r="M32" s="32">
        <v>9</v>
      </c>
      <c r="N32" s="52">
        <f t="shared" si="5"/>
        <v>0.69230769230769229</v>
      </c>
      <c r="O32" s="52">
        <f t="shared" si="6"/>
        <v>0.78926805765041064</v>
      </c>
    </row>
    <row r="33" spans="1:15" ht="30" customHeight="1">
      <c r="A33" s="32">
        <v>28</v>
      </c>
      <c r="B33" s="31" t="s">
        <v>868</v>
      </c>
      <c r="C33" s="32">
        <v>12</v>
      </c>
      <c r="D33" s="52">
        <f t="shared" si="0"/>
        <v>0.75</v>
      </c>
      <c r="E33" s="96">
        <v>14</v>
      </c>
      <c r="F33" s="52">
        <f t="shared" si="1"/>
        <v>0.77777777777777779</v>
      </c>
      <c r="G33" s="32">
        <v>11</v>
      </c>
      <c r="H33" s="52">
        <f t="shared" si="2"/>
        <v>0.6875</v>
      </c>
      <c r="I33" s="32">
        <v>13</v>
      </c>
      <c r="J33" s="52">
        <f t="shared" si="3"/>
        <v>0.76470588235294112</v>
      </c>
      <c r="K33" s="32">
        <v>13</v>
      </c>
      <c r="L33" s="52">
        <f t="shared" si="4"/>
        <v>0.76470588235294112</v>
      </c>
      <c r="M33" s="32">
        <v>9</v>
      </c>
      <c r="N33" s="52">
        <f t="shared" si="5"/>
        <v>0.69230769230769229</v>
      </c>
      <c r="O33" s="52">
        <f t="shared" si="6"/>
        <v>0.73949953913189204</v>
      </c>
    </row>
    <row r="34" spans="1:15" ht="30" customHeight="1">
      <c r="A34" s="32">
        <v>29</v>
      </c>
      <c r="B34" s="31" t="s">
        <v>869</v>
      </c>
      <c r="C34" s="32">
        <v>12</v>
      </c>
      <c r="D34" s="52">
        <f t="shared" si="0"/>
        <v>0.75</v>
      </c>
      <c r="E34" s="96">
        <v>13</v>
      </c>
      <c r="F34" s="52">
        <f t="shared" si="1"/>
        <v>0.72222222222222221</v>
      </c>
      <c r="G34" s="32">
        <v>13</v>
      </c>
      <c r="H34" s="52">
        <f t="shared" si="2"/>
        <v>0.8125</v>
      </c>
      <c r="I34" s="32">
        <v>10</v>
      </c>
      <c r="J34" s="52">
        <f t="shared" si="3"/>
        <v>0.58823529411764708</v>
      </c>
      <c r="K34" s="32">
        <v>10</v>
      </c>
      <c r="L34" s="52">
        <f t="shared" si="4"/>
        <v>0.58823529411764708</v>
      </c>
      <c r="M34" s="32">
        <v>7</v>
      </c>
      <c r="N34" s="52">
        <f t="shared" si="5"/>
        <v>0.53846153846153844</v>
      </c>
      <c r="O34" s="52">
        <f t="shared" si="6"/>
        <v>0.66660905815317584</v>
      </c>
    </row>
    <row r="35" spans="1:15" ht="30" customHeight="1">
      <c r="A35" s="32">
        <v>30</v>
      </c>
      <c r="B35" s="31" t="s">
        <v>870</v>
      </c>
      <c r="C35" s="32">
        <v>11</v>
      </c>
      <c r="D35" s="52">
        <f t="shared" si="0"/>
        <v>0.6875</v>
      </c>
      <c r="E35" s="96">
        <v>12</v>
      </c>
      <c r="F35" s="52">
        <f t="shared" si="1"/>
        <v>0.66666666666666663</v>
      </c>
      <c r="G35" s="32">
        <v>12</v>
      </c>
      <c r="H35" s="52">
        <f t="shared" si="2"/>
        <v>0.75</v>
      </c>
      <c r="I35" s="32">
        <v>13</v>
      </c>
      <c r="J35" s="52">
        <f t="shared" si="3"/>
        <v>0.76470588235294112</v>
      </c>
      <c r="K35" s="32">
        <v>13</v>
      </c>
      <c r="L35" s="52">
        <f t="shared" si="4"/>
        <v>0.76470588235294112</v>
      </c>
      <c r="M35" s="32">
        <v>8</v>
      </c>
      <c r="N35" s="52">
        <f t="shared" si="5"/>
        <v>0.61538461538461542</v>
      </c>
      <c r="O35" s="52">
        <f t="shared" si="6"/>
        <v>0.70816050779286066</v>
      </c>
    </row>
    <row r="36" spans="1:15" ht="30" customHeight="1">
      <c r="A36" s="32">
        <v>31</v>
      </c>
      <c r="B36" s="31" t="s">
        <v>871</v>
      </c>
      <c r="C36" s="32">
        <v>11</v>
      </c>
      <c r="D36" s="52">
        <f t="shared" si="0"/>
        <v>0.6875</v>
      </c>
      <c r="E36" s="96">
        <v>12</v>
      </c>
      <c r="F36" s="52">
        <f t="shared" si="1"/>
        <v>0.66666666666666663</v>
      </c>
      <c r="G36" s="32">
        <v>14</v>
      </c>
      <c r="H36" s="52">
        <f t="shared" si="2"/>
        <v>0.875</v>
      </c>
      <c r="I36" s="32">
        <v>11</v>
      </c>
      <c r="J36" s="52">
        <f t="shared" si="3"/>
        <v>0.6470588235294118</v>
      </c>
      <c r="K36" s="32">
        <v>11</v>
      </c>
      <c r="L36" s="52">
        <f t="shared" si="4"/>
        <v>0.6470588235294118</v>
      </c>
      <c r="M36" s="32">
        <v>10</v>
      </c>
      <c r="N36" s="52">
        <f t="shared" si="5"/>
        <v>0.76923076923076927</v>
      </c>
      <c r="O36" s="52">
        <f t="shared" si="6"/>
        <v>0.71541918049270992</v>
      </c>
    </row>
    <row r="37" spans="1:15" ht="30" customHeight="1">
      <c r="A37" s="32">
        <v>32</v>
      </c>
      <c r="B37" s="31" t="s">
        <v>872</v>
      </c>
      <c r="C37" s="32">
        <v>14</v>
      </c>
      <c r="D37" s="52">
        <f t="shared" si="0"/>
        <v>0.875</v>
      </c>
      <c r="E37" s="96">
        <v>15</v>
      </c>
      <c r="F37" s="52">
        <f t="shared" si="1"/>
        <v>0.83333333333333337</v>
      </c>
      <c r="G37" s="32">
        <v>14</v>
      </c>
      <c r="H37" s="52">
        <f t="shared" si="2"/>
        <v>0.875</v>
      </c>
      <c r="I37" s="32">
        <v>16</v>
      </c>
      <c r="J37" s="52">
        <f t="shared" si="3"/>
        <v>0.94117647058823528</v>
      </c>
      <c r="K37" s="32">
        <v>16</v>
      </c>
      <c r="L37" s="52">
        <f t="shared" si="4"/>
        <v>0.94117647058823528</v>
      </c>
      <c r="M37" s="32">
        <v>11</v>
      </c>
      <c r="N37" s="52">
        <f t="shared" si="5"/>
        <v>0.84615384615384615</v>
      </c>
      <c r="O37" s="52">
        <f t="shared" si="6"/>
        <v>0.88530668677727498</v>
      </c>
    </row>
    <row r="38" spans="1:15" ht="30" customHeight="1">
      <c r="A38" s="32">
        <v>33</v>
      </c>
      <c r="B38" s="31" t="s">
        <v>873</v>
      </c>
      <c r="C38" s="32">
        <v>7</v>
      </c>
      <c r="D38" s="52">
        <f t="shared" si="0"/>
        <v>0.4375</v>
      </c>
      <c r="E38" s="96">
        <v>5</v>
      </c>
      <c r="F38" s="52">
        <f t="shared" si="1"/>
        <v>0.27777777777777779</v>
      </c>
      <c r="G38" s="32">
        <v>12</v>
      </c>
      <c r="H38" s="52">
        <f t="shared" si="2"/>
        <v>0.75</v>
      </c>
      <c r="I38" s="32">
        <v>7</v>
      </c>
      <c r="J38" s="52">
        <f t="shared" si="3"/>
        <v>0.41176470588235292</v>
      </c>
      <c r="K38" s="32">
        <v>7</v>
      </c>
      <c r="L38" s="52">
        <f t="shared" si="4"/>
        <v>0.41176470588235292</v>
      </c>
      <c r="M38" s="32">
        <v>6</v>
      </c>
      <c r="N38" s="52">
        <f t="shared" si="5"/>
        <v>0.46153846153846156</v>
      </c>
      <c r="O38" s="52">
        <f t="shared" si="6"/>
        <v>0.45839094184682416</v>
      </c>
    </row>
    <row r="39" spans="1:15" ht="30" customHeight="1">
      <c r="A39" s="32">
        <v>34</v>
      </c>
      <c r="B39" s="31" t="s">
        <v>874</v>
      </c>
      <c r="C39" s="32">
        <v>10</v>
      </c>
      <c r="D39" s="52">
        <f t="shared" si="0"/>
        <v>0.625</v>
      </c>
      <c r="E39" s="96">
        <v>11</v>
      </c>
      <c r="F39" s="52">
        <f t="shared" si="1"/>
        <v>0.61111111111111116</v>
      </c>
      <c r="G39" s="32">
        <v>12</v>
      </c>
      <c r="H39" s="52">
        <f t="shared" si="2"/>
        <v>0.75</v>
      </c>
      <c r="I39" s="32">
        <v>11</v>
      </c>
      <c r="J39" s="52">
        <f t="shared" si="3"/>
        <v>0.6470588235294118</v>
      </c>
      <c r="K39" s="32">
        <v>11</v>
      </c>
      <c r="L39" s="52">
        <f t="shared" si="4"/>
        <v>0.6470588235294118</v>
      </c>
      <c r="M39" s="32">
        <v>7</v>
      </c>
      <c r="N39" s="52">
        <f t="shared" si="5"/>
        <v>0.53846153846153844</v>
      </c>
      <c r="O39" s="52">
        <f t="shared" si="6"/>
        <v>0.63644838277191218</v>
      </c>
    </row>
    <row r="40" spans="1:15" ht="30" customHeight="1">
      <c r="A40" s="32">
        <v>35</v>
      </c>
      <c r="B40" s="31" t="s">
        <v>875</v>
      </c>
      <c r="C40" s="32">
        <v>7</v>
      </c>
      <c r="D40" s="52">
        <f t="shared" si="0"/>
        <v>0.4375</v>
      </c>
      <c r="E40" s="96">
        <v>8</v>
      </c>
      <c r="F40" s="52">
        <f t="shared" si="1"/>
        <v>0.44444444444444442</v>
      </c>
      <c r="G40" s="32">
        <v>13</v>
      </c>
      <c r="H40" s="52">
        <f t="shared" si="2"/>
        <v>0.8125</v>
      </c>
      <c r="I40" s="32">
        <v>6</v>
      </c>
      <c r="J40" s="52">
        <f t="shared" si="3"/>
        <v>0.35294117647058826</v>
      </c>
      <c r="K40" s="32">
        <v>6</v>
      </c>
      <c r="L40" s="52">
        <f t="shared" si="4"/>
        <v>0.35294117647058826</v>
      </c>
      <c r="M40" s="32">
        <v>4</v>
      </c>
      <c r="N40" s="52">
        <f t="shared" si="5"/>
        <v>0.30769230769230771</v>
      </c>
      <c r="O40" s="52">
        <f t="shared" si="6"/>
        <v>0.45133651751298814</v>
      </c>
    </row>
    <row r="41" spans="1:15" ht="30" customHeight="1">
      <c r="A41" s="32">
        <v>36</v>
      </c>
      <c r="B41" s="31" t="s">
        <v>876</v>
      </c>
      <c r="C41" s="32">
        <v>16</v>
      </c>
      <c r="D41" s="52">
        <f t="shared" si="0"/>
        <v>1</v>
      </c>
      <c r="E41" s="96">
        <v>16</v>
      </c>
      <c r="F41" s="52">
        <f t="shared" si="1"/>
        <v>0.88888888888888884</v>
      </c>
      <c r="G41" s="32">
        <v>13</v>
      </c>
      <c r="H41" s="52">
        <f t="shared" si="2"/>
        <v>0.8125</v>
      </c>
      <c r="I41" s="32">
        <v>14</v>
      </c>
      <c r="J41" s="52">
        <f t="shared" si="3"/>
        <v>0.82352941176470584</v>
      </c>
      <c r="K41" s="32">
        <v>14</v>
      </c>
      <c r="L41" s="52">
        <f t="shared" si="4"/>
        <v>0.82352941176470584</v>
      </c>
      <c r="M41" s="32">
        <v>11</v>
      </c>
      <c r="N41" s="52">
        <f t="shared" si="5"/>
        <v>0.84615384615384615</v>
      </c>
      <c r="O41" s="52">
        <f t="shared" si="6"/>
        <v>0.86576692642869102</v>
      </c>
    </row>
    <row r="42" spans="1:15" ht="30" customHeight="1">
      <c r="A42" s="32">
        <v>37</v>
      </c>
      <c r="B42" s="31" t="s">
        <v>877</v>
      </c>
      <c r="C42" s="32">
        <v>14</v>
      </c>
      <c r="D42" s="52">
        <f t="shared" si="0"/>
        <v>0.875</v>
      </c>
      <c r="E42" s="96">
        <v>16</v>
      </c>
      <c r="F42" s="52">
        <f t="shared" si="1"/>
        <v>0.88888888888888884</v>
      </c>
      <c r="G42" s="32">
        <v>14</v>
      </c>
      <c r="H42" s="52">
        <f t="shared" si="2"/>
        <v>0.875</v>
      </c>
      <c r="I42" s="32">
        <v>11</v>
      </c>
      <c r="J42" s="52">
        <f t="shared" si="3"/>
        <v>0.6470588235294118</v>
      </c>
      <c r="K42" s="32">
        <v>11</v>
      </c>
      <c r="L42" s="52">
        <f t="shared" si="4"/>
        <v>0.6470588235294118</v>
      </c>
      <c r="M42" s="32">
        <v>7</v>
      </c>
      <c r="N42" s="52">
        <f t="shared" si="5"/>
        <v>0.53846153846153844</v>
      </c>
      <c r="O42" s="52">
        <f t="shared" si="6"/>
        <v>0.74524467906820846</v>
      </c>
    </row>
    <row r="43" spans="1:15" ht="30" customHeight="1">
      <c r="A43" s="32">
        <v>38</v>
      </c>
      <c r="B43" s="31" t="s">
        <v>878</v>
      </c>
      <c r="C43" s="32">
        <v>8</v>
      </c>
      <c r="D43" s="52">
        <f t="shared" si="0"/>
        <v>0.5</v>
      </c>
      <c r="E43" s="96">
        <v>11</v>
      </c>
      <c r="F43" s="52">
        <f t="shared" si="1"/>
        <v>0.61111111111111116</v>
      </c>
      <c r="G43" s="32">
        <v>14</v>
      </c>
      <c r="H43" s="52">
        <f t="shared" si="2"/>
        <v>0.875</v>
      </c>
      <c r="I43" s="32">
        <v>8</v>
      </c>
      <c r="J43" s="52">
        <f t="shared" si="3"/>
        <v>0.47058823529411764</v>
      </c>
      <c r="K43" s="32">
        <v>8</v>
      </c>
      <c r="L43" s="52">
        <f t="shared" si="4"/>
        <v>0.47058823529411764</v>
      </c>
      <c r="M43" s="32">
        <v>4</v>
      </c>
      <c r="N43" s="52">
        <f t="shared" si="5"/>
        <v>0.30769230769230771</v>
      </c>
      <c r="O43" s="52">
        <f t="shared" si="6"/>
        <v>0.53916331489860914</v>
      </c>
    </row>
    <row r="44" spans="1:15" ht="30" customHeight="1">
      <c r="A44" s="32">
        <v>39</v>
      </c>
      <c r="B44" s="58" t="s">
        <v>879</v>
      </c>
      <c r="C44" s="32">
        <v>0</v>
      </c>
      <c r="D44" s="52">
        <f t="shared" si="0"/>
        <v>0</v>
      </c>
      <c r="E44" s="96">
        <v>0</v>
      </c>
      <c r="F44" s="52">
        <f t="shared" si="1"/>
        <v>0</v>
      </c>
      <c r="G44" s="32"/>
      <c r="H44" s="52">
        <f t="shared" si="2"/>
        <v>0</v>
      </c>
      <c r="I44" s="32">
        <v>0</v>
      </c>
      <c r="J44" s="52">
        <f t="shared" si="3"/>
        <v>0</v>
      </c>
      <c r="K44" s="32">
        <v>0</v>
      </c>
      <c r="L44" s="52">
        <f t="shared" si="4"/>
        <v>0</v>
      </c>
      <c r="M44" s="32">
        <v>0</v>
      </c>
      <c r="N44" s="52">
        <f t="shared" si="5"/>
        <v>0</v>
      </c>
      <c r="O44" s="52">
        <f t="shared" si="6"/>
        <v>0</v>
      </c>
    </row>
    <row r="45" spans="1:15" ht="30" customHeight="1">
      <c r="A45" s="32">
        <v>40</v>
      </c>
      <c r="B45" s="31" t="s">
        <v>880</v>
      </c>
      <c r="C45" s="32">
        <v>15</v>
      </c>
      <c r="D45" s="52">
        <f t="shared" si="0"/>
        <v>0.9375</v>
      </c>
      <c r="E45" s="96">
        <v>16</v>
      </c>
      <c r="F45" s="52">
        <f t="shared" si="1"/>
        <v>0.88888888888888884</v>
      </c>
      <c r="G45" s="32">
        <v>15</v>
      </c>
      <c r="H45" s="52">
        <f t="shared" si="2"/>
        <v>0.9375</v>
      </c>
      <c r="I45" s="32">
        <v>13</v>
      </c>
      <c r="J45" s="52">
        <f t="shared" si="3"/>
        <v>0.76470588235294112</v>
      </c>
      <c r="K45" s="32">
        <v>13</v>
      </c>
      <c r="L45" s="52">
        <f t="shared" si="4"/>
        <v>0.76470588235294112</v>
      </c>
      <c r="M45" s="32">
        <v>11</v>
      </c>
      <c r="N45" s="52">
        <f t="shared" si="5"/>
        <v>0.84615384615384615</v>
      </c>
      <c r="O45" s="52">
        <f t="shared" si="6"/>
        <v>0.85657574995810293</v>
      </c>
    </row>
    <row r="46" spans="1:15" ht="30" customHeight="1">
      <c r="A46" s="32">
        <v>41</v>
      </c>
      <c r="B46" s="31" t="s">
        <v>881</v>
      </c>
      <c r="C46" s="32">
        <v>12</v>
      </c>
      <c r="D46" s="52">
        <f t="shared" si="0"/>
        <v>0.75</v>
      </c>
      <c r="E46" s="96">
        <v>13</v>
      </c>
      <c r="F46" s="52">
        <f t="shared" si="1"/>
        <v>0.72222222222222221</v>
      </c>
      <c r="G46" s="32">
        <v>15</v>
      </c>
      <c r="H46" s="52">
        <f t="shared" si="2"/>
        <v>0.9375</v>
      </c>
      <c r="I46" s="32">
        <v>11</v>
      </c>
      <c r="J46" s="52">
        <f t="shared" si="3"/>
        <v>0.6470588235294118</v>
      </c>
      <c r="K46" s="32">
        <v>11</v>
      </c>
      <c r="L46" s="52">
        <f t="shared" si="4"/>
        <v>0.6470588235294118</v>
      </c>
      <c r="M46" s="32">
        <v>7</v>
      </c>
      <c r="N46" s="52">
        <f t="shared" si="5"/>
        <v>0.53846153846153844</v>
      </c>
      <c r="O46" s="52">
        <f t="shared" si="6"/>
        <v>0.70705023462376404</v>
      </c>
    </row>
    <row r="47" spans="1:15" ht="30" customHeight="1">
      <c r="A47" s="32">
        <v>42</v>
      </c>
      <c r="B47" s="31" t="s">
        <v>882</v>
      </c>
      <c r="C47" s="32">
        <v>7</v>
      </c>
      <c r="D47" s="52">
        <f t="shared" si="0"/>
        <v>0.4375</v>
      </c>
      <c r="E47" s="96">
        <v>9</v>
      </c>
      <c r="F47" s="52">
        <f t="shared" si="1"/>
        <v>0.5</v>
      </c>
      <c r="G47" s="32">
        <v>13</v>
      </c>
      <c r="H47" s="52">
        <f t="shared" si="2"/>
        <v>0.8125</v>
      </c>
      <c r="I47" s="32">
        <v>10</v>
      </c>
      <c r="J47" s="52">
        <f t="shared" si="3"/>
        <v>0.58823529411764708</v>
      </c>
      <c r="K47" s="32">
        <v>10</v>
      </c>
      <c r="L47" s="52">
        <f t="shared" si="4"/>
        <v>0.58823529411764708</v>
      </c>
      <c r="M47" s="32">
        <v>8</v>
      </c>
      <c r="N47" s="52">
        <f t="shared" si="5"/>
        <v>0.61538461538461542</v>
      </c>
      <c r="O47" s="52">
        <f t="shared" si="6"/>
        <v>0.59030920060331826</v>
      </c>
    </row>
    <row r="48" spans="1:15" ht="30" customHeight="1">
      <c r="A48" s="32">
        <v>43</v>
      </c>
      <c r="B48" s="31" t="s">
        <v>883</v>
      </c>
      <c r="C48" s="32">
        <v>7</v>
      </c>
      <c r="D48" s="52">
        <f t="shared" si="0"/>
        <v>0.4375</v>
      </c>
      <c r="E48" s="96">
        <v>9</v>
      </c>
      <c r="F48" s="52">
        <f t="shared" si="1"/>
        <v>0.5</v>
      </c>
      <c r="G48" s="32">
        <v>13</v>
      </c>
      <c r="H48" s="52">
        <f t="shared" si="2"/>
        <v>0.8125</v>
      </c>
      <c r="I48" s="32">
        <v>9</v>
      </c>
      <c r="J48" s="52">
        <f t="shared" si="3"/>
        <v>0.52941176470588236</v>
      </c>
      <c r="K48" s="32">
        <v>9</v>
      </c>
      <c r="L48" s="52">
        <f t="shared" si="4"/>
        <v>0.52941176470588236</v>
      </c>
      <c r="M48" s="32">
        <v>9</v>
      </c>
      <c r="N48" s="52">
        <f t="shared" si="5"/>
        <v>0.69230769230769229</v>
      </c>
      <c r="O48" s="52">
        <f t="shared" si="6"/>
        <v>0.58352187028657621</v>
      </c>
    </row>
    <row r="49" spans="1:15" ht="30" customHeight="1">
      <c r="A49" s="32">
        <v>44</v>
      </c>
      <c r="B49" s="31" t="s">
        <v>884</v>
      </c>
      <c r="C49" s="32">
        <v>5</v>
      </c>
      <c r="D49" s="52">
        <f t="shared" si="0"/>
        <v>0.3125</v>
      </c>
      <c r="E49" s="96">
        <v>9</v>
      </c>
      <c r="F49" s="52">
        <f t="shared" si="1"/>
        <v>0.5</v>
      </c>
      <c r="G49" s="32">
        <v>12</v>
      </c>
      <c r="H49" s="52">
        <f t="shared" si="2"/>
        <v>0.75</v>
      </c>
      <c r="I49" s="32">
        <v>0</v>
      </c>
      <c r="J49" s="52">
        <f t="shared" si="3"/>
        <v>0</v>
      </c>
      <c r="K49" s="32">
        <v>0</v>
      </c>
      <c r="L49" s="52">
        <f t="shared" si="4"/>
        <v>0</v>
      </c>
      <c r="M49" s="32">
        <v>1</v>
      </c>
      <c r="N49" s="52">
        <f t="shared" si="5"/>
        <v>7.6923076923076927E-2</v>
      </c>
      <c r="O49" s="52">
        <f t="shared" si="6"/>
        <v>0.27323717948717946</v>
      </c>
    </row>
    <row r="50" spans="1:15" ht="30" customHeight="1">
      <c r="A50" s="32">
        <v>45</v>
      </c>
      <c r="B50" s="31" t="s">
        <v>885</v>
      </c>
      <c r="C50" s="32">
        <v>0</v>
      </c>
      <c r="D50" s="52">
        <f t="shared" si="0"/>
        <v>0</v>
      </c>
      <c r="E50" s="96">
        <v>0</v>
      </c>
      <c r="F50" s="52">
        <f t="shared" si="1"/>
        <v>0</v>
      </c>
      <c r="G50" s="32">
        <v>0</v>
      </c>
      <c r="H50" s="52">
        <f t="shared" si="2"/>
        <v>0</v>
      </c>
      <c r="I50" s="32">
        <v>0</v>
      </c>
      <c r="J50" s="52">
        <f t="shared" si="3"/>
        <v>0</v>
      </c>
      <c r="K50" s="32">
        <v>0</v>
      </c>
      <c r="L50" s="52">
        <f t="shared" si="4"/>
        <v>0</v>
      </c>
      <c r="M50" s="32">
        <v>0</v>
      </c>
      <c r="N50" s="52">
        <f t="shared" si="5"/>
        <v>0</v>
      </c>
      <c r="O50" s="52">
        <f t="shared" si="6"/>
        <v>0</v>
      </c>
    </row>
    <row r="51" spans="1:15" ht="30" customHeight="1">
      <c r="A51" s="32">
        <v>46</v>
      </c>
      <c r="B51" s="31" t="s">
        <v>886</v>
      </c>
      <c r="C51" s="32">
        <v>0</v>
      </c>
      <c r="D51" s="52">
        <f t="shared" si="0"/>
        <v>0</v>
      </c>
      <c r="E51" s="96">
        <v>0</v>
      </c>
      <c r="F51" s="52">
        <f t="shared" si="1"/>
        <v>0</v>
      </c>
      <c r="G51" s="32">
        <v>4</v>
      </c>
      <c r="H51" s="52">
        <f t="shared" si="2"/>
        <v>0.25</v>
      </c>
      <c r="I51" s="32">
        <v>0</v>
      </c>
      <c r="J51" s="52">
        <f t="shared" si="3"/>
        <v>0</v>
      </c>
      <c r="K51" s="32">
        <v>0</v>
      </c>
      <c r="L51" s="52">
        <f t="shared" si="4"/>
        <v>0</v>
      </c>
      <c r="M51" s="32">
        <v>0</v>
      </c>
      <c r="N51" s="52">
        <f t="shared" si="5"/>
        <v>0</v>
      </c>
      <c r="O51" s="52">
        <f t="shared" si="6"/>
        <v>4.1666666666666664E-2</v>
      </c>
    </row>
    <row r="52" spans="1:15" ht="30" customHeight="1">
      <c r="A52" s="32">
        <v>47</v>
      </c>
      <c r="B52" s="31" t="s">
        <v>887</v>
      </c>
      <c r="C52" s="32">
        <v>15</v>
      </c>
      <c r="D52" s="52">
        <f t="shared" si="0"/>
        <v>0.9375</v>
      </c>
      <c r="E52" s="96">
        <v>16</v>
      </c>
      <c r="F52" s="52">
        <f t="shared" si="1"/>
        <v>0.88888888888888884</v>
      </c>
      <c r="G52" s="32">
        <v>13</v>
      </c>
      <c r="H52" s="52">
        <f t="shared" si="2"/>
        <v>0.8125</v>
      </c>
      <c r="I52" s="32">
        <v>15</v>
      </c>
      <c r="J52" s="52">
        <f t="shared" si="3"/>
        <v>0.88235294117647056</v>
      </c>
      <c r="K52" s="32">
        <v>15</v>
      </c>
      <c r="L52" s="52">
        <f t="shared" si="4"/>
        <v>0.88235294117647056</v>
      </c>
      <c r="M52" s="32">
        <v>12</v>
      </c>
      <c r="N52" s="52">
        <f t="shared" si="5"/>
        <v>0.92307692307692313</v>
      </c>
      <c r="O52" s="52">
        <f t="shared" si="6"/>
        <v>0.88777861571979211</v>
      </c>
    </row>
    <row r="53" spans="1:15" ht="30" customHeight="1">
      <c r="A53" s="32">
        <v>48</v>
      </c>
      <c r="B53" s="31" t="s">
        <v>888</v>
      </c>
      <c r="C53" s="32">
        <v>12</v>
      </c>
      <c r="D53" s="52">
        <f t="shared" si="0"/>
        <v>0.75</v>
      </c>
      <c r="E53" s="96">
        <v>13</v>
      </c>
      <c r="F53" s="52">
        <f t="shared" si="1"/>
        <v>0.72222222222222221</v>
      </c>
      <c r="G53" s="32">
        <v>11</v>
      </c>
      <c r="H53" s="52">
        <f t="shared" si="2"/>
        <v>0.6875</v>
      </c>
      <c r="I53" s="32">
        <v>6</v>
      </c>
      <c r="J53" s="52">
        <f t="shared" si="3"/>
        <v>0.35294117647058826</v>
      </c>
      <c r="K53" s="32">
        <v>6</v>
      </c>
      <c r="L53" s="52">
        <f t="shared" si="4"/>
        <v>0.35294117647058826</v>
      </c>
      <c r="M53" s="32">
        <v>4</v>
      </c>
      <c r="N53" s="52">
        <f t="shared" si="5"/>
        <v>0.30769230769230771</v>
      </c>
      <c r="O53" s="52">
        <f t="shared" si="6"/>
        <v>0.52888281380928437</v>
      </c>
    </row>
    <row r="54" spans="1:15" ht="30" customHeight="1">
      <c r="A54" s="32">
        <v>49</v>
      </c>
      <c r="B54" s="31" t="s">
        <v>889</v>
      </c>
      <c r="C54" s="32">
        <v>9</v>
      </c>
      <c r="D54" s="52">
        <f t="shared" si="0"/>
        <v>0.5625</v>
      </c>
      <c r="E54" s="96">
        <v>12</v>
      </c>
      <c r="F54" s="52">
        <f t="shared" si="1"/>
        <v>0.66666666666666663</v>
      </c>
      <c r="G54" s="32">
        <v>12</v>
      </c>
      <c r="H54" s="52">
        <f t="shared" si="2"/>
        <v>0.75</v>
      </c>
      <c r="I54" s="32">
        <v>9</v>
      </c>
      <c r="J54" s="52">
        <f t="shared" si="3"/>
        <v>0.52941176470588236</v>
      </c>
      <c r="K54" s="32">
        <v>9</v>
      </c>
      <c r="L54" s="52">
        <f t="shared" si="4"/>
        <v>0.52941176470588236</v>
      </c>
      <c r="M54" s="32">
        <v>5</v>
      </c>
      <c r="N54" s="52">
        <f t="shared" si="5"/>
        <v>0.38461538461538464</v>
      </c>
      <c r="O54" s="52">
        <f t="shared" si="6"/>
        <v>0.5704342634489693</v>
      </c>
    </row>
    <row r="55" spans="1:15" ht="30" customHeight="1">
      <c r="A55" s="32">
        <v>50</v>
      </c>
      <c r="B55" s="31" t="s">
        <v>890</v>
      </c>
      <c r="C55" s="32">
        <v>10</v>
      </c>
      <c r="D55" s="52">
        <f t="shared" si="0"/>
        <v>0.625</v>
      </c>
      <c r="E55" s="96">
        <v>12</v>
      </c>
      <c r="F55" s="52">
        <f t="shared" si="1"/>
        <v>0.66666666666666663</v>
      </c>
      <c r="G55" s="32">
        <v>11</v>
      </c>
      <c r="H55" s="52">
        <f t="shared" si="2"/>
        <v>0.6875</v>
      </c>
      <c r="I55" s="32">
        <v>6</v>
      </c>
      <c r="J55" s="52">
        <f t="shared" si="3"/>
        <v>0.35294117647058826</v>
      </c>
      <c r="K55" s="32">
        <v>6</v>
      </c>
      <c r="L55" s="52">
        <f t="shared" si="4"/>
        <v>0.35294117647058826</v>
      </c>
      <c r="M55" s="32">
        <v>3</v>
      </c>
      <c r="N55" s="52">
        <f t="shared" si="5"/>
        <v>0.23076923076923078</v>
      </c>
      <c r="O55" s="52">
        <f t="shared" si="6"/>
        <v>0.48596970839617898</v>
      </c>
    </row>
    <row r="56" spans="1:15" ht="30" customHeight="1">
      <c r="A56" s="32">
        <v>51</v>
      </c>
      <c r="B56" s="31" t="s">
        <v>891</v>
      </c>
      <c r="C56" s="32">
        <v>13</v>
      </c>
      <c r="D56" s="52">
        <f t="shared" si="0"/>
        <v>0.8125</v>
      </c>
      <c r="E56" s="96">
        <v>12</v>
      </c>
      <c r="F56" s="52">
        <f t="shared" si="1"/>
        <v>0.66666666666666663</v>
      </c>
      <c r="G56" s="32">
        <v>12</v>
      </c>
      <c r="H56" s="52">
        <f t="shared" si="2"/>
        <v>0.75</v>
      </c>
      <c r="I56" s="32">
        <v>13</v>
      </c>
      <c r="J56" s="52">
        <f t="shared" si="3"/>
        <v>0.76470588235294112</v>
      </c>
      <c r="K56" s="32">
        <v>13</v>
      </c>
      <c r="L56" s="52">
        <f t="shared" si="4"/>
        <v>0.76470588235294112</v>
      </c>
      <c r="M56" s="32">
        <v>9</v>
      </c>
      <c r="N56" s="52">
        <f t="shared" si="5"/>
        <v>0.69230769230769229</v>
      </c>
      <c r="O56" s="52">
        <f t="shared" si="6"/>
        <v>0.74181435394670681</v>
      </c>
    </row>
    <row r="57" spans="1:15" ht="30" customHeight="1">
      <c r="A57" s="32">
        <v>52</v>
      </c>
      <c r="B57" s="31" t="s">
        <v>892</v>
      </c>
      <c r="C57" s="32">
        <v>7</v>
      </c>
      <c r="D57" s="52">
        <f t="shared" si="0"/>
        <v>0.4375</v>
      </c>
      <c r="E57" s="96">
        <v>9</v>
      </c>
      <c r="F57" s="52">
        <f t="shared" si="1"/>
        <v>0.5</v>
      </c>
      <c r="G57" s="32">
        <v>11</v>
      </c>
      <c r="H57" s="52">
        <f t="shared" si="2"/>
        <v>0.6875</v>
      </c>
      <c r="I57" s="32">
        <v>7</v>
      </c>
      <c r="J57" s="52">
        <f t="shared" si="3"/>
        <v>0.41176470588235292</v>
      </c>
      <c r="K57" s="32">
        <v>7</v>
      </c>
      <c r="L57" s="52">
        <f t="shared" si="4"/>
        <v>0.41176470588235292</v>
      </c>
      <c r="M57" s="32">
        <v>5</v>
      </c>
      <c r="N57" s="52">
        <f t="shared" si="5"/>
        <v>0.38461538461538464</v>
      </c>
      <c r="O57" s="52">
        <f t="shared" si="6"/>
        <v>0.47219079939668168</v>
      </c>
    </row>
    <row r="58" spans="1:15" ht="30" customHeight="1">
      <c r="A58" s="32">
        <v>53</v>
      </c>
      <c r="B58" s="31" t="s">
        <v>893</v>
      </c>
      <c r="C58" s="32">
        <v>1</v>
      </c>
      <c r="D58" s="52">
        <f t="shared" si="0"/>
        <v>6.25E-2</v>
      </c>
      <c r="E58" s="96">
        <v>9</v>
      </c>
      <c r="F58" s="52">
        <f t="shared" si="1"/>
        <v>0.5</v>
      </c>
      <c r="G58" s="32">
        <v>6</v>
      </c>
      <c r="H58" s="52">
        <f t="shared" si="2"/>
        <v>0.375</v>
      </c>
      <c r="I58" s="32">
        <v>10</v>
      </c>
      <c r="J58" s="52">
        <f t="shared" si="3"/>
        <v>0.58823529411764708</v>
      </c>
      <c r="K58" s="32">
        <v>10</v>
      </c>
      <c r="L58" s="52">
        <f t="shared" si="4"/>
        <v>0.58823529411764708</v>
      </c>
      <c r="M58" s="32">
        <v>1</v>
      </c>
      <c r="N58" s="52">
        <f t="shared" si="5"/>
        <v>7.6923076923076927E-2</v>
      </c>
      <c r="O58" s="52">
        <f t="shared" si="6"/>
        <v>0.36514894419306193</v>
      </c>
    </row>
    <row r="59" spans="1:15" ht="30" customHeight="1">
      <c r="A59" s="32">
        <v>54</v>
      </c>
      <c r="B59" s="31" t="s">
        <v>894</v>
      </c>
      <c r="C59" s="32">
        <v>13</v>
      </c>
      <c r="D59" s="52">
        <f t="shared" si="0"/>
        <v>0.8125</v>
      </c>
      <c r="E59" s="96">
        <v>14</v>
      </c>
      <c r="F59" s="52">
        <f t="shared" si="1"/>
        <v>0.77777777777777779</v>
      </c>
      <c r="G59" s="32">
        <v>13</v>
      </c>
      <c r="H59" s="52">
        <f t="shared" si="2"/>
        <v>0.8125</v>
      </c>
      <c r="I59" s="32">
        <v>14</v>
      </c>
      <c r="J59" s="52">
        <f t="shared" si="3"/>
        <v>0.82352941176470584</v>
      </c>
      <c r="K59" s="32">
        <v>14</v>
      </c>
      <c r="L59" s="52">
        <f t="shared" si="4"/>
        <v>0.82352941176470584</v>
      </c>
      <c r="M59" s="32">
        <v>10</v>
      </c>
      <c r="N59" s="52">
        <f t="shared" si="5"/>
        <v>0.76923076923076927</v>
      </c>
      <c r="O59" s="52">
        <f t="shared" si="6"/>
        <v>0.80317789508965964</v>
      </c>
    </row>
    <row r="60" spans="1:15" ht="30" customHeight="1">
      <c r="A60" s="32">
        <v>55</v>
      </c>
      <c r="B60" s="31" t="s">
        <v>895</v>
      </c>
      <c r="C60" s="32">
        <v>16</v>
      </c>
      <c r="D60" s="52">
        <f t="shared" si="0"/>
        <v>1</v>
      </c>
      <c r="E60" s="96">
        <v>15</v>
      </c>
      <c r="F60" s="52">
        <f t="shared" si="1"/>
        <v>0.83333333333333337</v>
      </c>
      <c r="G60" s="32">
        <v>14</v>
      </c>
      <c r="H60" s="52">
        <f t="shared" si="2"/>
        <v>0.875</v>
      </c>
      <c r="I60" s="32">
        <v>16</v>
      </c>
      <c r="J60" s="52">
        <f t="shared" si="3"/>
        <v>0.94117647058823528</v>
      </c>
      <c r="K60" s="32">
        <v>16</v>
      </c>
      <c r="L60" s="52">
        <f t="shared" si="4"/>
        <v>0.94117647058823528</v>
      </c>
      <c r="M60" s="32">
        <v>12</v>
      </c>
      <c r="N60" s="52">
        <f t="shared" si="5"/>
        <v>0.92307692307692313</v>
      </c>
      <c r="O60" s="52">
        <f t="shared" si="6"/>
        <v>0.91896053293112123</v>
      </c>
    </row>
    <row r="61" spans="1:15" ht="30" customHeight="1">
      <c r="A61" s="32">
        <v>56</v>
      </c>
      <c r="B61" s="31" t="s">
        <v>896</v>
      </c>
      <c r="C61" s="32">
        <v>15</v>
      </c>
      <c r="D61" s="52">
        <f t="shared" si="0"/>
        <v>0.9375</v>
      </c>
      <c r="E61" s="96">
        <v>16</v>
      </c>
      <c r="F61" s="52">
        <f t="shared" si="1"/>
        <v>0.88888888888888884</v>
      </c>
      <c r="G61" s="32">
        <v>15</v>
      </c>
      <c r="H61" s="52">
        <f t="shared" si="2"/>
        <v>0.9375</v>
      </c>
      <c r="I61" s="32">
        <v>15</v>
      </c>
      <c r="J61" s="52">
        <f t="shared" si="3"/>
        <v>0.88235294117647056</v>
      </c>
      <c r="K61" s="32">
        <v>15</v>
      </c>
      <c r="L61" s="52">
        <f t="shared" si="4"/>
        <v>0.88235294117647056</v>
      </c>
      <c r="M61" s="32">
        <v>10</v>
      </c>
      <c r="N61" s="52">
        <f t="shared" si="5"/>
        <v>0.76923076923076927</v>
      </c>
      <c r="O61" s="52">
        <f t="shared" si="6"/>
        <v>0.88297092341209982</v>
      </c>
    </row>
    <row r="62" spans="1:15" ht="30" customHeight="1">
      <c r="A62" s="32">
        <v>57</v>
      </c>
      <c r="B62" s="31" t="s">
        <v>897</v>
      </c>
      <c r="C62" s="32">
        <v>9</v>
      </c>
      <c r="D62" s="52">
        <f t="shared" si="0"/>
        <v>0.5625</v>
      </c>
      <c r="E62" s="96">
        <v>9</v>
      </c>
      <c r="F62" s="52">
        <f t="shared" si="1"/>
        <v>0.5</v>
      </c>
      <c r="G62" s="32">
        <v>9</v>
      </c>
      <c r="H62" s="52">
        <f t="shared" si="2"/>
        <v>0.5625</v>
      </c>
      <c r="I62" s="32">
        <v>9</v>
      </c>
      <c r="J62" s="52">
        <f t="shared" si="3"/>
        <v>0.52941176470588236</v>
      </c>
      <c r="K62" s="32">
        <v>9</v>
      </c>
      <c r="L62" s="52">
        <f t="shared" si="4"/>
        <v>0.52941176470588236</v>
      </c>
      <c r="M62" s="32">
        <v>5</v>
      </c>
      <c r="N62" s="52">
        <f t="shared" si="5"/>
        <v>0.38461538461538464</v>
      </c>
      <c r="O62" s="52">
        <f t="shared" si="6"/>
        <v>0.51140648567119151</v>
      </c>
    </row>
    <row r="63" spans="1:15" ht="30" customHeight="1">
      <c r="A63" s="32">
        <v>58</v>
      </c>
      <c r="B63" s="31" t="s">
        <v>898</v>
      </c>
      <c r="C63" s="32">
        <v>13</v>
      </c>
      <c r="D63" s="52">
        <f t="shared" si="0"/>
        <v>0.8125</v>
      </c>
      <c r="E63" s="96">
        <v>13</v>
      </c>
      <c r="F63" s="52">
        <f t="shared" si="1"/>
        <v>0.72222222222222221</v>
      </c>
      <c r="G63" s="32">
        <v>13</v>
      </c>
      <c r="H63" s="52">
        <f t="shared" si="2"/>
        <v>0.8125</v>
      </c>
      <c r="I63" s="32">
        <v>14</v>
      </c>
      <c r="J63" s="52">
        <f t="shared" si="3"/>
        <v>0.82352941176470584</v>
      </c>
      <c r="K63" s="32">
        <v>14</v>
      </c>
      <c r="L63" s="52">
        <f t="shared" si="4"/>
        <v>0.82352941176470584</v>
      </c>
      <c r="M63" s="32">
        <v>9</v>
      </c>
      <c r="N63" s="52">
        <f t="shared" si="5"/>
        <v>0.69230769230769229</v>
      </c>
      <c r="O63" s="52">
        <f t="shared" si="6"/>
        <v>0.78109812300988768</v>
      </c>
    </row>
    <row r="64" spans="1:15" ht="30" customHeight="1">
      <c r="A64" s="32">
        <v>59</v>
      </c>
      <c r="B64" s="31" t="s">
        <v>899</v>
      </c>
      <c r="C64" s="32">
        <v>0</v>
      </c>
      <c r="D64" s="52">
        <f t="shared" si="0"/>
        <v>0</v>
      </c>
      <c r="E64" s="96">
        <v>0</v>
      </c>
      <c r="F64" s="52">
        <f t="shared" si="1"/>
        <v>0</v>
      </c>
      <c r="G64" s="32">
        <v>0</v>
      </c>
      <c r="H64" s="52">
        <f t="shared" si="2"/>
        <v>0</v>
      </c>
      <c r="I64" s="32">
        <v>3</v>
      </c>
      <c r="J64" s="52">
        <f t="shared" si="3"/>
        <v>0.17647058823529413</v>
      </c>
      <c r="K64" s="32">
        <v>3</v>
      </c>
      <c r="L64" s="52">
        <f t="shared" si="4"/>
        <v>0.17647058823529413</v>
      </c>
      <c r="M64" s="32">
        <v>10</v>
      </c>
      <c r="N64" s="52">
        <f t="shared" si="5"/>
        <v>0.76923076923076927</v>
      </c>
      <c r="O64" s="52">
        <f t="shared" si="6"/>
        <v>0.18702865761689291</v>
      </c>
    </row>
    <row r="65" spans="1:15" ht="30" customHeight="1">
      <c r="A65" s="32">
        <v>60</v>
      </c>
      <c r="B65" s="31" t="s">
        <v>900</v>
      </c>
      <c r="C65" s="32">
        <v>9</v>
      </c>
      <c r="D65" s="52">
        <f t="shared" si="0"/>
        <v>0.5625</v>
      </c>
      <c r="E65" s="96">
        <v>10</v>
      </c>
      <c r="F65" s="52">
        <f t="shared" si="1"/>
        <v>0.55555555555555558</v>
      </c>
      <c r="G65" s="32">
        <v>7</v>
      </c>
      <c r="H65" s="52">
        <f t="shared" si="2"/>
        <v>0.4375</v>
      </c>
      <c r="I65" s="32">
        <v>6</v>
      </c>
      <c r="J65" s="52">
        <f t="shared" si="3"/>
        <v>0.35294117647058826</v>
      </c>
      <c r="K65" s="32">
        <v>6</v>
      </c>
      <c r="L65" s="52">
        <f t="shared" si="4"/>
        <v>0.35294117647058826</v>
      </c>
      <c r="M65" s="32">
        <v>5</v>
      </c>
      <c r="N65" s="52">
        <f t="shared" si="5"/>
        <v>0.38461538461538464</v>
      </c>
      <c r="O65" s="52">
        <f t="shared" si="6"/>
        <v>0.44100888218535278</v>
      </c>
    </row>
    <row r="66" spans="1:15" ht="24.95" customHeight="1">
      <c r="B66" s="9" t="s">
        <v>1070</v>
      </c>
    </row>
  </sheetData>
  <mergeCells count="7">
    <mergeCell ref="A1:N1"/>
    <mergeCell ref="C2:D2"/>
    <mergeCell ref="E2:F2"/>
    <mergeCell ref="G2:H2"/>
    <mergeCell ref="I2:J2"/>
    <mergeCell ref="K2:L2"/>
    <mergeCell ref="M2:N2"/>
  </mergeCells>
  <pageMargins left="0.7" right="0.7" top="0.75" bottom="0.75" header="0.3" footer="0.3"/>
  <pageSetup paperSize="9" scale="53" fitToHeight="2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74"/>
  <sheetViews>
    <sheetView workbookViewId="0">
      <selection activeCell="Q4" sqref="Q4"/>
    </sheetView>
  </sheetViews>
  <sheetFormatPr defaultRowHeight="24.95" customHeight="1"/>
  <cols>
    <col min="1" max="1" width="9.140625" style="10" bestFit="1" customWidth="1"/>
    <col min="2" max="2" width="32" style="9" bestFit="1" customWidth="1"/>
    <col min="3" max="3" width="9.140625" style="9" customWidth="1"/>
    <col min="4" max="4" width="9.140625" style="64"/>
    <col min="5" max="5" width="9.140625" style="9"/>
    <col min="6" max="6" width="9.140625" style="64"/>
    <col min="7" max="7" width="9.140625" style="9"/>
    <col min="8" max="8" width="9.140625" style="64"/>
    <col min="9" max="9" width="9.140625" style="91"/>
    <col min="10" max="10" width="9.140625" style="64"/>
    <col min="11" max="11" width="9.140625" style="9"/>
    <col min="12" max="12" width="9.140625" style="64"/>
    <col min="13" max="13" width="9.140625" style="9"/>
    <col min="14" max="14" width="9.140625" style="64"/>
    <col min="15" max="15" width="9.28515625" style="64" bestFit="1" customWidth="1"/>
    <col min="16" max="16384" width="9.140625" style="9"/>
  </cols>
  <sheetData>
    <row r="1" spans="1:15" ht="24.95" customHeight="1">
      <c r="A1" s="113" t="s">
        <v>779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</row>
    <row r="2" spans="1:15" ht="24.95" customHeight="1">
      <c r="A2" s="63"/>
      <c r="B2" s="6" t="s">
        <v>407</v>
      </c>
      <c r="C2" s="115" t="s">
        <v>1043</v>
      </c>
      <c r="D2" s="115"/>
      <c r="E2" s="115" t="s">
        <v>1047</v>
      </c>
      <c r="F2" s="115"/>
      <c r="G2" s="115" t="s">
        <v>1049</v>
      </c>
      <c r="H2" s="115"/>
      <c r="I2" s="115" t="s">
        <v>1050</v>
      </c>
      <c r="J2" s="115"/>
      <c r="K2" s="115" t="s">
        <v>1048</v>
      </c>
      <c r="L2" s="115"/>
      <c r="M2" s="115" t="s">
        <v>413</v>
      </c>
      <c r="N2" s="115"/>
    </row>
    <row r="3" spans="1:15" ht="24.95" customHeight="1">
      <c r="A3" s="63"/>
      <c r="B3" s="6" t="s">
        <v>1038</v>
      </c>
      <c r="C3" s="79" t="s">
        <v>1069</v>
      </c>
      <c r="D3" s="65" t="s">
        <v>1039</v>
      </c>
      <c r="E3" s="79" t="s">
        <v>1069</v>
      </c>
      <c r="F3" s="65" t="s">
        <v>1039</v>
      </c>
      <c r="G3" s="79" t="s">
        <v>1069</v>
      </c>
      <c r="H3" s="65" t="s">
        <v>1039</v>
      </c>
      <c r="I3" s="83" t="s">
        <v>1069</v>
      </c>
      <c r="J3" s="65" t="s">
        <v>1039</v>
      </c>
      <c r="K3" s="79" t="s">
        <v>1069</v>
      </c>
      <c r="L3" s="66" t="s">
        <v>1039</v>
      </c>
      <c r="M3" s="79" t="s">
        <v>1069</v>
      </c>
      <c r="N3" s="66" t="s">
        <v>1039</v>
      </c>
    </row>
    <row r="4" spans="1:15" ht="24.95" customHeight="1">
      <c r="A4" s="48"/>
      <c r="B4" s="49" t="s">
        <v>1040</v>
      </c>
      <c r="C4" s="93">
        <v>18</v>
      </c>
      <c r="D4" s="102"/>
      <c r="E4" s="67">
        <v>18</v>
      </c>
      <c r="F4" s="102"/>
      <c r="G4" s="67">
        <v>17</v>
      </c>
      <c r="H4" s="102"/>
      <c r="I4" s="67">
        <v>15</v>
      </c>
      <c r="J4" s="103"/>
      <c r="K4" s="67">
        <v>12</v>
      </c>
      <c r="L4" s="68"/>
      <c r="M4" s="67">
        <v>12</v>
      </c>
      <c r="N4" s="68"/>
      <c r="O4" s="68" t="s">
        <v>1041</v>
      </c>
    </row>
    <row r="5" spans="1:15" s="56" customFormat="1" ht="19.5" customHeight="1">
      <c r="A5" s="2" t="s">
        <v>474</v>
      </c>
      <c r="B5" s="31" t="s">
        <v>481</v>
      </c>
      <c r="C5" s="94"/>
      <c r="D5" s="104"/>
      <c r="E5" s="85"/>
      <c r="F5" s="104"/>
      <c r="G5" s="85"/>
      <c r="H5" s="104"/>
      <c r="I5" s="85"/>
      <c r="J5" s="104"/>
      <c r="K5" s="85"/>
      <c r="L5" s="104"/>
      <c r="M5" s="85"/>
      <c r="N5" s="104"/>
      <c r="O5" s="104"/>
    </row>
    <row r="6" spans="1:15" s="27" customFormat="1" ht="30" customHeight="1">
      <c r="A6" s="32">
        <v>1</v>
      </c>
      <c r="B6" s="31" t="s">
        <v>901</v>
      </c>
      <c r="C6" s="95">
        <v>12</v>
      </c>
      <c r="D6" s="52">
        <f>C6/18</f>
        <v>0.66666666666666663</v>
      </c>
      <c r="E6" s="84">
        <v>12</v>
      </c>
      <c r="F6" s="52">
        <f>E6/18</f>
        <v>0.66666666666666663</v>
      </c>
      <c r="G6" s="84">
        <v>12</v>
      </c>
      <c r="H6" s="52">
        <f>G6/17</f>
        <v>0.70588235294117652</v>
      </c>
      <c r="I6" s="84">
        <v>11</v>
      </c>
      <c r="J6" s="52">
        <f>I6/15</f>
        <v>0.73333333333333328</v>
      </c>
      <c r="K6" s="84">
        <v>9</v>
      </c>
      <c r="L6" s="52">
        <f>K6/12</f>
        <v>0.75</v>
      </c>
      <c r="M6" s="84">
        <v>9</v>
      </c>
      <c r="N6" s="52">
        <f>M6/12</f>
        <v>0.75</v>
      </c>
      <c r="O6" s="52">
        <f>(D6+F6+H6+J6+L6+N6)/6</f>
        <v>0.71209150326797388</v>
      </c>
    </row>
    <row r="7" spans="1:15" s="27" customFormat="1" ht="30" customHeight="1">
      <c r="A7" s="32">
        <v>2</v>
      </c>
      <c r="B7" s="31" t="s">
        <v>902</v>
      </c>
      <c r="C7" s="95">
        <v>13</v>
      </c>
      <c r="D7" s="52">
        <f t="shared" ref="D7:D70" si="0">C7/18</f>
        <v>0.72222222222222221</v>
      </c>
      <c r="E7" s="84">
        <v>13</v>
      </c>
      <c r="F7" s="52">
        <f t="shared" ref="F7:F70" si="1">E7/18</f>
        <v>0.72222222222222221</v>
      </c>
      <c r="G7" s="84">
        <v>16</v>
      </c>
      <c r="H7" s="52">
        <f t="shared" ref="H7:H70" si="2">G7/17</f>
        <v>0.94117647058823528</v>
      </c>
      <c r="I7" s="84">
        <v>8</v>
      </c>
      <c r="J7" s="52">
        <f t="shared" ref="J7:J70" si="3">I7/15</f>
        <v>0.53333333333333333</v>
      </c>
      <c r="K7" s="84">
        <v>11</v>
      </c>
      <c r="L7" s="52">
        <f t="shared" ref="L7:L70" si="4">K7/12</f>
        <v>0.91666666666666663</v>
      </c>
      <c r="M7" s="84">
        <v>11</v>
      </c>
      <c r="N7" s="52">
        <f t="shared" ref="N7:N70" si="5">M7/12</f>
        <v>0.91666666666666663</v>
      </c>
      <c r="O7" s="52">
        <f t="shared" ref="O7:O70" si="6">(D7+F7+H7+J7+L7+N7)/6</f>
        <v>0.7920479302832244</v>
      </c>
    </row>
    <row r="8" spans="1:15" s="27" customFormat="1" ht="30" customHeight="1">
      <c r="A8" s="32">
        <v>3</v>
      </c>
      <c r="B8" s="31" t="s">
        <v>903</v>
      </c>
      <c r="C8" s="95">
        <v>13</v>
      </c>
      <c r="D8" s="52">
        <f t="shared" si="0"/>
        <v>0.72222222222222221</v>
      </c>
      <c r="E8" s="84">
        <v>13</v>
      </c>
      <c r="F8" s="52">
        <f t="shared" si="1"/>
        <v>0.72222222222222221</v>
      </c>
      <c r="G8" s="84">
        <v>13</v>
      </c>
      <c r="H8" s="52">
        <f t="shared" si="2"/>
        <v>0.76470588235294112</v>
      </c>
      <c r="I8" s="84">
        <v>9</v>
      </c>
      <c r="J8" s="52">
        <f t="shared" si="3"/>
        <v>0.6</v>
      </c>
      <c r="K8" s="84">
        <v>8</v>
      </c>
      <c r="L8" s="52">
        <f t="shared" si="4"/>
        <v>0.66666666666666663</v>
      </c>
      <c r="M8" s="84">
        <v>8</v>
      </c>
      <c r="N8" s="52">
        <f t="shared" si="5"/>
        <v>0.66666666666666663</v>
      </c>
      <c r="O8" s="52">
        <f t="shared" si="6"/>
        <v>0.69041394335511985</v>
      </c>
    </row>
    <row r="9" spans="1:15" s="27" customFormat="1" ht="30" customHeight="1">
      <c r="A9" s="32">
        <v>4</v>
      </c>
      <c r="B9" s="31" t="s">
        <v>904</v>
      </c>
      <c r="C9" s="95">
        <v>10</v>
      </c>
      <c r="D9" s="52">
        <f t="shared" si="0"/>
        <v>0.55555555555555558</v>
      </c>
      <c r="E9" s="84">
        <v>11</v>
      </c>
      <c r="F9" s="52">
        <f t="shared" si="1"/>
        <v>0.61111111111111116</v>
      </c>
      <c r="G9" s="84">
        <v>13</v>
      </c>
      <c r="H9" s="52">
        <f t="shared" si="2"/>
        <v>0.76470588235294112</v>
      </c>
      <c r="I9" s="84">
        <v>7</v>
      </c>
      <c r="J9" s="52">
        <f t="shared" si="3"/>
        <v>0.46666666666666667</v>
      </c>
      <c r="K9" s="84">
        <v>6</v>
      </c>
      <c r="L9" s="52">
        <f t="shared" si="4"/>
        <v>0.5</v>
      </c>
      <c r="M9" s="84">
        <v>6</v>
      </c>
      <c r="N9" s="52">
        <f t="shared" si="5"/>
        <v>0.5</v>
      </c>
      <c r="O9" s="52">
        <f t="shared" si="6"/>
        <v>0.56633986928104574</v>
      </c>
    </row>
    <row r="10" spans="1:15" s="27" customFormat="1" ht="30" customHeight="1">
      <c r="A10" s="32">
        <v>5</v>
      </c>
      <c r="B10" s="31" t="s">
        <v>905</v>
      </c>
      <c r="C10" s="95">
        <v>7</v>
      </c>
      <c r="D10" s="52">
        <f t="shared" si="0"/>
        <v>0.3888888888888889</v>
      </c>
      <c r="E10" s="84">
        <v>8</v>
      </c>
      <c r="F10" s="52">
        <f t="shared" si="1"/>
        <v>0.44444444444444442</v>
      </c>
      <c r="G10" s="84">
        <v>9</v>
      </c>
      <c r="H10" s="52">
        <f t="shared" si="2"/>
        <v>0.52941176470588236</v>
      </c>
      <c r="I10" s="84">
        <v>5</v>
      </c>
      <c r="J10" s="52">
        <f t="shared" si="3"/>
        <v>0.33333333333333331</v>
      </c>
      <c r="K10" s="84">
        <v>4</v>
      </c>
      <c r="L10" s="52">
        <f t="shared" si="4"/>
        <v>0.33333333333333331</v>
      </c>
      <c r="M10" s="84">
        <v>4</v>
      </c>
      <c r="N10" s="52">
        <f t="shared" si="5"/>
        <v>0.33333333333333331</v>
      </c>
      <c r="O10" s="52">
        <f t="shared" si="6"/>
        <v>0.3937908496732026</v>
      </c>
    </row>
    <row r="11" spans="1:15" s="27" customFormat="1" ht="30" customHeight="1">
      <c r="A11" s="32">
        <v>6</v>
      </c>
      <c r="B11" s="31" t="s">
        <v>906</v>
      </c>
      <c r="C11" s="95">
        <v>6</v>
      </c>
      <c r="D11" s="52">
        <f t="shared" si="0"/>
        <v>0.33333333333333331</v>
      </c>
      <c r="E11" s="84">
        <v>6</v>
      </c>
      <c r="F11" s="52">
        <f t="shared" si="1"/>
        <v>0.33333333333333331</v>
      </c>
      <c r="G11" s="84">
        <v>7</v>
      </c>
      <c r="H11" s="52">
        <f t="shared" si="2"/>
        <v>0.41176470588235292</v>
      </c>
      <c r="I11" s="84">
        <v>3</v>
      </c>
      <c r="J11" s="52">
        <f t="shared" si="3"/>
        <v>0.2</v>
      </c>
      <c r="K11" s="84">
        <v>4</v>
      </c>
      <c r="L11" s="52">
        <f t="shared" si="4"/>
        <v>0.33333333333333331</v>
      </c>
      <c r="M11" s="84">
        <v>4</v>
      </c>
      <c r="N11" s="52">
        <f t="shared" si="5"/>
        <v>0.33333333333333331</v>
      </c>
      <c r="O11" s="52">
        <f t="shared" si="6"/>
        <v>0.32418300653594767</v>
      </c>
    </row>
    <row r="12" spans="1:15" s="27" customFormat="1" ht="30" customHeight="1">
      <c r="A12" s="32">
        <v>7</v>
      </c>
      <c r="B12" s="31" t="s">
        <v>907</v>
      </c>
      <c r="C12" s="95">
        <v>10</v>
      </c>
      <c r="D12" s="52">
        <f t="shared" si="0"/>
        <v>0.55555555555555558</v>
      </c>
      <c r="E12" s="84">
        <v>9</v>
      </c>
      <c r="F12" s="52">
        <f t="shared" si="1"/>
        <v>0.5</v>
      </c>
      <c r="G12" s="84">
        <v>10</v>
      </c>
      <c r="H12" s="52">
        <f t="shared" si="2"/>
        <v>0.58823529411764708</v>
      </c>
      <c r="I12" s="84">
        <v>6</v>
      </c>
      <c r="J12" s="52">
        <f t="shared" si="3"/>
        <v>0.4</v>
      </c>
      <c r="K12" s="84">
        <v>6</v>
      </c>
      <c r="L12" s="52">
        <f t="shared" si="4"/>
        <v>0.5</v>
      </c>
      <c r="M12" s="84">
        <v>6</v>
      </c>
      <c r="N12" s="52">
        <f t="shared" si="5"/>
        <v>0.5</v>
      </c>
      <c r="O12" s="52">
        <f t="shared" si="6"/>
        <v>0.50729847494553371</v>
      </c>
    </row>
    <row r="13" spans="1:15" s="27" customFormat="1" ht="30" customHeight="1">
      <c r="A13" s="32">
        <v>8</v>
      </c>
      <c r="B13" s="31" t="s">
        <v>908</v>
      </c>
      <c r="C13" s="95">
        <v>9</v>
      </c>
      <c r="D13" s="52">
        <f t="shared" si="0"/>
        <v>0.5</v>
      </c>
      <c r="E13" s="84">
        <v>8</v>
      </c>
      <c r="F13" s="52">
        <f t="shared" si="1"/>
        <v>0.44444444444444442</v>
      </c>
      <c r="G13" s="84">
        <v>10</v>
      </c>
      <c r="H13" s="52">
        <f t="shared" si="2"/>
        <v>0.58823529411764708</v>
      </c>
      <c r="I13" s="84">
        <v>5</v>
      </c>
      <c r="J13" s="52">
        <f t="shared" si="3"/>
        <v>0.33333333333333331</v>
      </c>
      <c r="K13" s="84">
        <v>6</v>
      </c>
      <c r="L13" s="52">
        <f t="shared" si="4"/>
        <v>0.5</v>
      </c>
      <c r="M13" s="84">
        <v>6</v>
      </c>
      <c r="N13" s="52">
        <f t="shared" si="5"/>
        <v>0.5</v>
      </c>
      <c r="O13" s="52">
        <f t="shared" si="6"/>
        <v>0.47766884531590409</v>
      </c>
    </row>
    <row r="14" spans="1:15" s="27" customFormat="1" ht="30" customHeight="1">
      <c r="A14" s="32">
        <v>9</v>
      </c>
      <c r="B14" s="31" t="s">
        <v>909</v>
      </c>
      <c r="C14" s="95">
        <v>13</v>
      </c>
      <c r="D14" s="52">
        <f t="shared" si="0"/>
        <v>0.72222222222222221</v>
      </c>
      <c r="E14" s="84">
        <v>12</v>
      </c>
      <c r="F14" s="52">
        <f t="shared" si="1"/>
        <v>0.66666666666666663</v>
      </c>
      <c r="G14" s="84">
        <v>14</v>
      </c>
      <c r="H14" s="52">
        <f t="shared" si="2"/>
        <v>0.82352941176470584</v>
      </c>
      <c r="I14" s="84">
        <v>12</v>
      </c>
      <c r="J14" s="52">
        <f t="shared" si="3"/>
        <v>0.8</v>
      </c>
      <c r="K14" s="84">
        <v>7</v>
      </c>
      <c r="L14" s="52">
        <f t="shared" si="4"/>
        <v>0.58333333333333337</v>
      </c>
      <c r="M14" s="84">
        <v>7</v>
      </c>
      <c r="N14" s="52">
        <f t="shared" si="5"/>
        <v>0.58333333333333337</v>
      </c>
      <c r="O14" s="52">
        <f t="shared" si="6"/>
        <v>0.69651416122004361</v>
      </c>
    </row>
    <row r="15" spans="1:15" s="27" customFormat="1" ht="30" customHeight="1">
      <c r="A15" s="32">
        <v>10</v>
      </c>
      <c r="B15" s="31" t="s">
        <v>910</v>
      </c>
      <c r="C15" s="95">
        <v>7</v>
      </c>
      <c r="D15" s="52">
        <f t="shared" si="0"/>
        <v>0.3888888888888889</v>
      </c>
      <c r="E15" s="84">
        <v>6</v>
      </c>
      <c r="F15" s="52">
        <f t="shared" si="1"/>
        <v>0.33333333333333331</v>
      </c>
      <c r="G15" s="84">
        <v>8</v>
      </c>
      <c r="H15" s="52">
        <f t="shared" si="2"/>
        <v>0.47058823529411764</v>
      </c>
      <c r="I15" s="84">
        <v>8</v>
      </c>
      <c r="J15" s="52">
        <f t="shared" si="3"/>
        <v>0.53333333333333333</v>
      </c>
      <c r="K15" s="84">
        <v>7</v>
      </c>
      <c r="L15" s="52">
        <f t="shared" si="4"/>
        <v>0.58333333333333337</v>
      </c>
      <c r="M15" s="84">
        <v>7</v>
      </c>
      <c r="N15" s="52">
        <f t="shared" si="5"/>
        <v>0.58333333333333337</v>
      </c>
      <c r="O15" s="52">
        <f t="shared" si="6"/>
        <v>0.48213507625272339</v>
      </c>
    </row>
    <row r="16" spans="1:15" s="27" customFormat="1" ht="30" customHeight="1">
      <c r="A16" s="32">
        <v>11</v>
      </c>
      <c r="B16" s="31" t="s">
        <v>911</v>
      </c>
      <c r="C16" s="95">
        <v>14</v>
      </c>
      <c r="D16" s="52">
        <f t="shared" si="0"/>
        <v>0.77777777777777779</v>
      </c>
      <c r="E16" s="84">
        <v>12</v>
      </c>
      <c r="F16" s="52">
        <f t="shared" si="1"/>
        <v>0.66666666666666663</v>
      </c>
      <c r="G16" s="84">
        <v>15</v>
      </c>
      <c r="H16" s="52">
        <f t="shared" si="2"/>
        <v>0.88235294117647056</v>
      </c>
      <c r="I16" s="84">
        <v>11</v>
      </c>
      <c r="J16" s="52">
        <f t="shared" si="3"/>
        <v>0.73333333333333328</v>
      </c>
      <c r="K16" s="84">
        <v>11</v>
      </c>
      <c r="L16" s="52">
        <f t="shared" si="4"/>
        <v>0.91666666666666663</v>
      </c>
      <c r="M16" s="84">
        <v>11</v>
      </c>
      <c r="N16" s="52">
        <f t="shared" si="5"/>
        <v>0.91666666666666663</v>
      </c>
      <c r="O16" s="52">
        <f t="shared" si="6"/>
        <v>0.8155773420479302</v>
      </c>
    </row>
    <row r="17" spans="1:15" s="27" customFormat="1" ht="30" customHeight="1">
      <c r="A17" s="32">
        <v>12</v>
      </c>
      <c r="B17" s="31" t="s">
        <v>912</v>
      </c>
      <c r="C17" s="95">
        <v>15</v>
      </c>
      <c r="D17" s="52">
        <f t="shared" si="0"/>
        <v>0.83333333333333337</v>
      </c>
      <c r="E17" s="84">
        <v>15</v>
      </c>
      <c r="F17" s="52">
        <f t="shared" si="1"/>
        <v>0.83333333333333337</v>
      </c>
      <c r="G17" s="84">
        <v>17</v>
      </c>
      <c r="H17" s="52">
        <f t="shared" si="2"/>
        <v>1</v>
      </c>
      <c r="I17" s="84">
        <v>12</v>
      </c>
      <c r="J17" s="52">
        <f t="shared" si="3"/>
        <v>0.8</v>
      </c>
      <c r="K17" s="84">
        <v>12</v>
      </c>
      <c r="L17" s="52">
        <f t="shared" si="4"/>
        <v>1</v>
      </c>
      <c r="M17" s="84">
        <v>12</v>
      </c>
      <c r="N17" s="52">
        <f t="shared" si="5"/>
        <v>1</v>
      </c>
      <c r="O17" s="52">
        <f t="shared" si="6"/>
        <v>0.91111111111111109</v>
      </c>
    </row>
    <row r="18" spans="1:15" s="27" customFormat="1" ht="30" customHeight="1">
      <c r="A18" s="32">
        <v>13</v>
      </c>
      <c r="B18" s="31" t="s">
        <v>913</v>
      </c>
      <c r="C18" s="95">
        <v>16</v>
      </c>
      <c r="D18" s="52">
        <f t="shared" si="0"/>
        <v>0.88888888888888884</v>
      </c>
      <c r="E18" s="84">
        <v>13</v>
      </c>
      <c r="F18" s="52">
        <f t="shared" si="1"/>
        <v>0.72222222222222221</v>
      </c>
      <c r="G18" s="84">
        <v>17</v>
      </c>
      <c r="H18" s="52">
        <f t="shared" si="2"/>
        <v>1</v>
      </c>
      <c r="I18" s="84">
        <v>13</v>
      </c>
      <c r="J18" s="52">
        <f t="shared" si="3"/>
        <v>0.8666666666666667</v>
      </c>
      <c r="K18" s="84">
        <v>11</v>
      </c>
      <c r="L18" s="52">
        <f t="shared" si="4"/>
        <v>0.91666666666666663</v>
      </c>
      <c r="M18" s="84">
        <v>11</v>
      </c>
      <c r="N18" s="52">
        <f t="shared" si="5"/>
        <v>0.91666666666666663</v>
      </c>
      <c r="O18" s="52">
        <f t="shared" si="6"/>
        <v>0.8851851851851853</v>
      </c>
    </row>
    <row r="19" spans="1:15" s="27" customFormat="1" ht="30" customHeight="1">
      <c r="A19" s="32">
        <v>14</v>
      </c>
      <c r="B19" s="31" t="s">
        <v>914</v>
      </c>
      <c r="C19" s="95">
        <v>10</v>
      </c>
      <c r="D19" s="52">
        <f t="shared" si="0"/>
        <v>0.55555555555555558</v>
      </c>
      <c r="E19" s="84">
        <v>11</v>
      </c>
      <c r="F19" s="52">
        <f t="shared" si="1"/>
        <v>0.61111111111111116</v>
      </c>
      <c r="G19" s="84">
        <v>11</v>
      </c>
      <c r="H19" s="52">
        <f t="shared" si="2"/>
        <v>0.6470588235294118</v>
      </c>
      <c r="I19" s="84">
        <v>3</v>
      </c>
      <c r="J19" s="52">
        <f t="shared" si="3"/>
        <v>0.2</v>
      </c>
      <c r="K19" s="84">
        <v>3</v>
      </c>
      <c r="L19" s="52">
        <f t="shared" si="4"/>
        <v>0.25</v>
      </c>
      <c r="M19" s="84">
        <v>3</v>
      </c>
      <c r="N19" s="52">
        <f t="shared" si="5"/>
        <v>0.25</v>
      </c>
      <c r="O19" s="52">
        <f t="shared" si="6"/>
        <v>0.41895424836601314</v>
      </c>
    </row>
    <row r="20" spans="1:15" s="27" customFormat="1" ht="30" customHeight="1">
      <c r="A20" s="32">
        <v>15</v>
      </c>
      <c r="B20" s="31" t="s">
        <v>915</v>
      </c>
      <c r="C20" s="95">
        <v>12</v>
      </c>
      <c r="D20" s="52">
        <f t="shared" si="0"/>
        <v>0.66666666666666663</v>
      </c>
      <c r="E20" s="84">
        <v>13</v>
      </c>
      <c r="F20" s="52">
        <f t="shared" si="1"/>
        <v>0.72222222222222221</v>
      </c>
      <c r="G20" s="84">
        <v>13</v>
      </c>
      <c r="H20" s="52">
        <f t="shared" si="2"/>
        <v>0.76470588235294112</v>
      </c>
      <c r="I20" s="84">
        <v>9</v>
      </c>
      <c r="J20" s="52">
        <f t="shared" si="3"/>
        <v>0.6</v>
      </c>
      <c r="K20" s="84">
        <v>7</v>
      </c>
      <c r="L20" s="52">
        <f t="shared" si="4"/>
        <v>0.58333333333333337</v>
      </c>
      <c r="M20" s="84">
        <v>7</v>
      </c>
      <c r="N20" s="52">
        <f t="shared" si="5"/>
        <v>0.58333333333333337</v>
      </c>
      <c r="O20" s="52">
        <f t="shared" si="6"/>
        <v>0.65337690631808287</v>
      </c>
    </row>
    <row r="21" spans="1:15" s="27" customFormat="1" ht="30" customHeight="1">
      <c r="A21" s="32">
        <v>16</v>
      </c>
      <c r="B21" s="47" t="s">
        <v>916</v>
      </c>
      <c r="C21" s="95">
        <v>10</v>
      </c>
      <c r="D21" s="52">
        <f t="shared" si="0"/>
        <v>0.55555555555555558</v>
      </c>
      <c r="E21" s="84">
        <v>13</v>
      </c>
      <c r="F21" s="52">
        <f t="shared" si="1"/>
        <v>0.72222222222222221</v>
      </c>
      <c r="G21" s="84">
        <v>13</v>
      </c>
      <c r="H21" s="52">
        <f t="shared" si="2"/>
        <v>0.76470588235294112</v>
      </c>
      <c r="I21" s="84">
        <v>7</v>
      </c>
      <c r="J21" s="52">
        <f t="shared" si="3"/>
        <v>0.46666666666666667</v>
      </c>
      <c r="K21" s="84">
        <v>5</v>
      </c>
      <c r="L21" s="52">
        <f t="shared" si="4"/>
        <v>0.41666666666666669</v>
      </c>
      <c r="M21" s="84">
        <v>5</v>
      </c>
      <c r="N21" s="52">
        <f t="shared" si="5"/>
        <v>0.41666666666666669</v>
      </c>
      <c r="O21" s="52">
        <f t="shared" si="6"/>
        <v>0.55708061002178644</v>
      </c>
    </row>
    <row r="22" spans="1:15" s="27" customFormat="1" ht="30" customHeight="1">
      <c r="A22" s="32">
        <v>17</v>
      </c>
      <c r="B22" s="31" t="s">
        <v>917</v>
      </c>
      <c r="C22" s="95">
        <v>17</v>
      </c>
      <c r="D22" s="52">
        <f t="shared" si="0"/>
        <v>0.94444444444444442</v>
      </c>
      <c r="E22" s="84">
        <v>18</v>
      </c>
      <c r="F22" s="52">
        <f t="shared" si="1"/>
        <v>1</v>
      </c>
      <c r="G22" s="84">
        <v>17</v>
      </c>
      <c r="H22" s="52">
        <f t="shared" si="2"/>
        <v>1</v>
      </c>
      <c r="I22" s="84">
        <v>14</v>
      </c>
      <c r="J22" s="52">
        <f t="shared" si="3"/>
        <v>0.93333333333333335</v>
      </c>
      <c r="K22" s="84">
        <v>11</v>
      </c>
      <c r="L22" s="52">
        <f t="shared" si="4"/>
        <v>0.91666666666666663</v>
      </c>
      <c r="M22" s="84">
        <v>11</v>
      </c>
      <c r="N22" s="52">
        <f t="shared" si="5"/>
        <v>0.91666666666666663</v>
      </c>
      <c r="O22" s="52">
        <f t="shared" si="6"/>
        <v>0.95185185185185206</v>
      </c>
    </row>
    <row r="23" spans="1:15" s="27" customFormat="1" ht="30" customHeight="1">
      <c r="A23" s="32">
        <v>18</v>
      </c>
      <c r="B23" s="31" t="s">
        <v>918</v>
      </c>
      <c r="C23" s="95">
        <v>13</v>
      </c>
      <c r="D23" s="52">
        <f t="shared" si="0"/>
        <v>0.72222222222222221</v>
      </c>
      <c r="E23" s="84">
        <v>12</v>
      </c>
      <c r="F23" s="52">
        <f t="shared" si="1"/>
        <v>0.66666666666666663</v>
      </c>
      <c r="G23" s="84">
        <v>13</v>
      </c>
      <c r="H23" s="52">
        <f t="shared" si="2"/>
        <v>0.76470588235294112</v>
      </c>
      <c r="I23" s="84">
        <v>8</v>
      </c>
      <c r="J23" s="52">
        <f t="shared" si="3"/>
        <v>0.53333333333333333</v>
      </c>
      <c r="K23" s="84">
        <v>8</v>
      </c>
      <c r="L23" s="52">
        <f t="shared" si="4"/>
        <v>0.66666666666666663</v>
      </c>
      <c r="M23" s="84">
        <v>8</v>
      </c>
      <c r="N23" s="52">
        <f t="shared" si="5"/>
        <v>0.66666666666666663</v>
      </c>
      <c r="O23" s="52">
        <f t="shared" si="6"/>
        <v>0.67004357298474948</v>
      </c>
    </row>
    <row r="24" spans="1:15" s="27" customFormat="1" ht="30" customHeight="1">
      <c r="A24" s="32">
        <v>19</v>
      </c>
      <c r="B24" s="31" t="s">
        <v>919</v>
      </c>
      <c r="C24" s="95">
        <v>15</v>
      </c>
      <c r="D24" s="52">
        <f t="shared" si="0"/>
        <v>0.83333333333333337</v>
      </c>
      <c r="E24" s="84">
        <v>16</v>
      </c>
      <c r="F24" s="52">
        <f t="shared" si="1"/>
        <v>0.88888888888888884</v>
      </c>
      <c r="G24" s="84">
        <v>16</v>
      </c>
      <c r="H24" s="52">
        <f t="shared" si="2"/>
        <v>0.94117647058823528</v>
      </c>
      <c r="I24" s="84">
        <v>12</v>
      </c>
      <c r="J24" s="52">
        <f t="shared" si="3"/>
        <v>0.8</v>
      </c>
      <c r="K24" s="84">
        <v>9</v>
      </c>
      <c r="L24" s="52">
        <f t="shared" si="4"/>
        <v>0.75</v>
      </c>
      <c r="M24" s="84">
        <v>9</v>
      </c>
      <c r="N24" s="52">
        <f t="shared" si="5"/>
        <v>0.75</v>
      </c>
      <c r="O24" s="52">
        <f t="shared" si="6"/>
        <v>0.82723311546840961</v>
      </c>
    </row>
    <row r="25" spans="1:15" s="27" customFormat="1" ht="30" customHeight="1">
      <c r="A25" s="32">
        <v>20</v>
      </c>
      <c r="B25" s="31" t="s">
        <v>920</v>
      </c>
      <c r="C25" s="95">
        <v>13</v>
      </c>
      <c r="D25" s="52">
        <f t="shared" si="0"/>
        <v>0.72222222222222221</v>
      </c>
      <c r="E25" s="84">
        <v>15</v>
      </c>
      <c r="F25" s="52">
        <f t="shared" si="1"/>
        <v>0.83333333333333337</v>
      </c>
      <c r="G25" s="84">
        <v>15</v>
      </c>
      <c r="H25" s="52">
        <f t="shared" si="2"/>
        <v>0.88235294117647056</v>
      </c>
      <c r="I25" s="84">
        <v>9</v>
      </c>
      <c r="J25" s="52">
        <f t="shared" si="3"/>
        <v>0.6</v>
      </c>
      <c r="K25" s="84">
        <v>7</v>
      </c>
      <c r="L25" s="52">
        <f t="shared" si="4"/>
        <v>0.58333333333333337</v>
      </c>
      <c r="M25" s="84">
        <v>7</v>
      </c>
      <c r="N25" s="52">
        <f t="shared" si="5"/>
        <v>0.58333333333333337</v>
      </c>
      <c r="O25" s="52">
        <f t="shared" si="6"/>
        <v>0.7007625272331155</v>
      </c>
    </row>
    <row r="26" spans="1:15" s="27" customFormat="1" ht="30" customHeight="1">
      <c r="A26" s="32">
        <v>21</v>
      </c>
      <c r="B26" s="31" t="s">
        <v>921</v>
      </c>
      <c r="C26" s="95">
        <v>16</v>
      </c>
      <c r="D26" s="52">
        <f t="shared" si="0"/>
        <v>0.88888888888888884</v>
      </c>
      <c r="E26" s="84">
        <v>18</v>
      </c>
      <c r="F26" s="52">
        <f t="shared" si="1"/>
        <v>1</v>
      </c>
      <c r="G26" s="84">
        <v>17</v>
      </c>
      <c r="H26" s="52">
        <f t="shared" si="2"/>
        <v>1</v>
      </c>
      <c r="I26" s="84">
        <v>13</v>
      </c>
      <c r="J26" s="52">
        <f t="shared" si="3"/>
        <v>0.8666666666666667</v>
      </c>
      <c r="K26" s="84">
        <v>11</v>
      </c>
      <c r="L26" s="52">
        <f t="shared" si="4"/>
        <v>0.91666666666666663</v>
      </c>
      <c r="M26" s="84">
        <v>11</v>
      </c>
      <c r="N26" s="52">
        <f t="shared" si="5"/>
        <v>0.91666666666666663</v>
      </c>
      <c r="O26" s="52">
        <f t="shared" si="6"/>
        <v>0.93148148148148158</v>
      </c>
    </row>
    <row r="27" spans="1:15" s="27" customFormat="1" ht="30" customHeight="1">
      <c r="A27" s="32">
        <v>22</v>
      </c>
      <c r="B27" s="31" t="s">
        <v>922</v>
      </c>
      <c r="C27" s="95">
        <v>0</v>
      </c>
      <c r="D27" s="52">
        <f t="shared" si="0"/>
        <v>0</v>
      </c>
      <c r="E27" s="84">
        <v>0</v>
      </c>
      <c r="F27" s="52">
        <f t="shared" si="1"/>
        <v>0</v>
      </c>
      <c r="G27" s="84">
        <v>0</v>
      </c>
      <c r="H27" s="52">
        <f t="shared" si="2"/>
        <v>0</v>
      </c>
      <c r="I27" s="84">
        <v>0</v>
      </c>
      <c r="J27" s="52">
        <f t="shared" si="3"/>
        <v>0</v>
      </c>
      <c r="K27" s="84">
        <v>0</v>
      </c>
      <c r="L27" s="52">
        <f t="shared" si="4"/>
        <v>0</v>
      </c>
      <c r="M27" s="84">
        <v>0</v>
      </c>
      <c r="N27" s="52">
        <f t="shared" si="5"/>
        <v>0</v>
      </c>
      <c r="O27" s="52">
        <f t="shared" si="6"/>
        <v>0</v>
      </c>
    </row>
    <row r="28" spans="1:15" s="27" customFormat="1" ht="30" customHeight="1">
      <c r="A28" s="32">
        <v>23</v>
      </c>
      <c r="B28" s="31" t="s">
        <v>923</v>
      </c>
      <c r="C28" s="95">
        <v>14</v>
      </c>
      <c r="D28" s="52">
        <f t="shared" si="0"/>
        <v>0.77777777777777779</v>
      </c>
      <c r="E28" s="84">
        <v>14</v>
      </c>
      <c r="F28" s="52">
        <f t="shared" si="1"/>
        <v>0.77777777777777779</v>
      </c>
      <c r="G28" s="84">
        <v>15</v>
      </c>
      <c r="H28" s="52">
        <f t="shared" si="2"/>
        <v>0.88235294117647056</v>
      </c>
      <c r="I28" s="84">
        <v>9</v>
      </c>
      <c r="J28" s="52">
        <f t="shared" si="3"/>
        <v>0.6</v>
      </c>
      <c r="K28" s="84">
        <v>12</v>
      </c>
      <c r="L28" s="52">
        <f t="shared" si="4"/>
        <v>1</v>
      </c>
      <c r="M28" s="84">
        <v>12</v>
      </c>
      <c r="N28" s="52">
        <f t="shared" si="5"/>
        <v>1</v>
      </c>
      <c r="O28" s="52">
        <f t="shared" si="6"/>
        <v>0.83965141612200433</v>
      </c>
    </row>
    <row r="29" spans="1:15" s="27" customFormat="1" ht="30" customHeight="1">
      <c r="A29" s="32">
        <v>24</v>
      </c>
      <c r="B29" s="31" t="s">
        <v>924</v>
      </c>
      <c r="C29" s="95">
        <v>9</v>
      </c>
      <c r="D29" s="52">
        <f t="shared" si="0"/>
        <v>0.5</v>
      </c>
      <c r="E29" s="84">
        <v>8</v>
      </c>
      <c r="F29" s="52">
        <f t="shared" si="1"/>
        <v>0.44444444444444442</v>
      </c>
      <c r="G29" s="84">
        <v>11</v>
      </c>
      <c r="H29" s="52">
        <f t="shared" si="2"/>
        <v>0.6470588235294118</v>
      </c>
      <c r="I29" s="84">
        <v>7</v>
      </c>
      <c r="J29" s="52">
        <f t="shared" si="3"/>
        <v>0.46666666666666667</v>
      </c>
      <c r="K29" s="84">
        <v>8</v>
      </c>
      <c r="L29" s="52">
        <f t="shared" si="4"/>
        <v>0.66666666666666663</v>
      </c>
      <c r="M29" s="84">
        <v>8</v>
      </c>
      <c r="N29" s="52">
        <f t="shared" si="5"/>
        <v>0.66666666666666663</v>
      </c>
      <c r="O29" s="52">
        <f t="shared" si="6"/>
        <v>0.5652505446623094</v>
      </c>
    </row>
    <row r="30" spans="1:15" s="27" customFormat="1" ht="30" customHeight="1">
      <c r="A30" s="32">
        <v>25</v>
      </c>
      <c r="B30" s="31" t="s">
        <v>925</v>
      </c>
      <c r="C30" s="95">
        <v>13</v>
      </c>
      <c r="D30" s="52">
        <f t="shared" si="0"/>
        <v>0.72222222222222221</v>
      </c>
      <c r="E30" s="84">
        <v>14</v>
      </c>
      <c r="F30" s="52">
        <f t="shared" si="1"/>
        <v>0.77777777777777779</v>
      </c>
      <c r="G30" s="84">
        <v>16</v>
      </c>
      <c r="H30" s="52">
        <f t="shared" si="2"/>
        <v>0.94117647058823528</v>
      </c>
      <c r="I30" s="84">
        <v>10</v>
      </c>
      <c r="J30" s="52">
        <f t="shared" si="3"/>
        <v>0.66666666666666663</v>
      </c>
      <c r="K30" s="84">
        <v>9</v>
      </c>
      <c r="L30" s="52">
        <f t="shared" si="4"/>
        <v>0.75</v>
      </c>
      <c r="M30" s="84">
        <v>9</v>
      </c>
      <c r="N30" s="52">
        <f t="shared" si="5"/>
        <v>0.75</v>
      </c>
      <c r="O30" s="52">
        <f t="shared" si="6"/>
        <v>0.76797385620915026</v>
      </c>
    </row>
    <row r="31" spans="1:15" s="27" customFormat="1" ht="30" customHeight="1">
      <c r="A31" s="32">
        <v>26</v>
      </c>
      <c r="B31" s="31" t="s">
        <v>926</v>
      </c>
      <c r="C31" s="95">
        <v>11</v>
      </c>
      <c r="D31" s="52">
        <f t="shared" si="0"/>
        <v>0.61111111111111116</v>
      </c>
      <c r="E31" s="84">
        <v>12</v>
      </c>
      <c r="F31" s="52">
        <f t="shared" si="1"/>
        <v>0.66666666666666663</v>
      </c>
      <c r="G31" s="84">
        <v>14</v>
      </c>
      <c r="H31" s="52">
        <f t="shared" si="2"/>
        <v>0.82352941176470584</v>
      </c>
      <c r="I31" s="84">
        <v>8</v>
      </c>
      <c r="J31" s="52">
        <f t="shared" si="3"/>
        <v>0.53333333333333333</v>
      </c>
      <c r="K31" s="84">
        <v>8</v>
      </c>
      <c r="L31" s="52">
        <f t="shared" si="4"/>
        <v>0.66666666666666663</v>
      </c>
      <c r="M31" s="84">
        <v>8</v>
      </c>
      <c r="N31" s="52">
        <f t="shared" si="5"/>
        <v>0.66666666666666663</v>
      </c>
      <c r="O31" s="52">
        <f t="shared" si="6"/>
        <v>0.6613289760348583</v>
      </c>
    </row>
    <row r="32" spans="1:15" ht="30" customHeight="1">
      <c r="A32" s="32">
        <v>27</v>
      </c>
      <c r="B32" s="31" t="s">
        <v>927</v>
      </c>
      <c r="C32" s="96">
        <v>13</v>
      </c>
      <c r="D32" s="52">
        <f t="shared" si="0"/>
        <v>0.72222222222222221</v>
      </c>
      <c r="E32" s="32">
        <v>13</v>
      </c>
      <c r="F32" s="52">
        <f t="shared" si="1"/>
        <v>0.72222222222222221</v>
      </c>
      <c r="G32" s="32">
        <v>14</v>
      </c>
      <c r="H32" s="52">
        <f t="shared" si="2"/>
        <v>0.82352941176470584</v>
      </c>
      <c r="I32" s="32">
        <v>7</v>
      </c>
      <c r="J32" s="52">
        <f t="shared" si="3"/>
        <v>0.46666666666666667</v>
      </c>
      <c r="K32" s="32">
        <v>10</v>
      </c>
      <c r="L32" s="52">
        <f t="shared" si="4"/>
        <v>0.83333333333333337</v>
      </c>
      <c r="M32" s="32">
        <v>10</v>
      </c>
      <c r="N32" s="52">
        <f t="shared" si="5"/>
        <v>0.83333333333333337</v>
      </c>
      <c r="O32" s="52">
        <f t="shared" si="6"/>
        <v>0.73355119825708071</v>
      </c>
    </row>
    <row r="33" spans="1:15" ht="30" customHeight="1">
      <c r="A33" s="32">
        <v>28</v>
      </c>
      <c r="B33" s="31" t="s">
        <v>928</v>
      </c>
      <c r="C33" s="96">
        <v>6</v>
      </c>
      <c r="D33" s="52">
        <f t="shared" si="0"/>
        <v>0.33333333333333331</v>
      </c>
      <c r="E33" s="32">
        <v>6</v>
      </c>
      <c r="F33" s="52">
        <f t="shared" si="1"/>
        <v>0.33333333333333331</v>
      </c>
      <c r="G33" s="32">
        <v>6</v>
      </c>
      <c r="H33" s="52">
        <f t="shared" si="2"/>
        <v>0.35294117647058826</v>
      </c>
      <c r="I33" s="32">
        <v>3</v>
      </c>
      <c r="J33" s="52">
        <f t="shared" si="3"/>
        <v>0.2</v>
      </c>
      <c r="K33" s="32">
        <v>5</v>
      </c>
      <c r="L33" s="52">
        <f t="shared" si="4"/>
        <v>0.41666666666666669</v>
      </c>
      <c r="M33" s="32">
        <v>5</v>
      </c>
      <c r="N33" s="52">
        <f t="shared" si="5"/>
        <v>0.41666666666666669</v>
      </c>
      <c r="O33" s="52">
        <f t="shared" si="6"/>
        <v>0.34215686274509799</v>
      </c>
    </row>
    <row r="34" spans="1:15" ht="30" customHeight="1">
      <c r="A34" s="32">
        <v>29</v>
      </c>
      <c r="B34" s="31" t="s">
        <v>929</v>
      </c>
      <c r="C34" s="96">
        <v>13</v>
      </c>
      <c r="D34" s="52">
        <f t="shared" si="0"/>
        <v>0.72222222222222221</v>
      </c>
      <c r="E34" s="32">
        <v>13</v>
      </c>
      <c r="F34" s="52">
        <f t="shared" si="1"/>
        <v>0.72222222222222221</v>
      </c>
      <c r="G34" s="32">
        <v>11</v>
      </c>
      <c r="H34" s="52">
        <f t="shared" si="2"/>
        <v>0.6470588235294118</v>
      </c>
      <c r="I34" s="32">
        <v>9</v>
      </c>
      <c r="J34" s="52">
        <f t="shared" si="3"/>
        <v>0.6</v>
      </c>
      <c r="K34" s="32">
        <v>7</v>
      </c>
      <c r="L34" s="52">
        <f t="shared" si="4"/>
        <v>0.58333333333333337</v>
      </c>
      <c r="M34" s="32">
        <v>7</v>
      </c>
      <c r="N34" s="52">
        <f t="shared" si="5"/>
        <v>0.58333333333333337</v>
      </c>
      <c r="O34" s="52">
        <f t="shared" si="6"/>
        <v>0.64302832244008723</v>
      </c>
    </row>
    <row r="35" spans="1:15" ht="30" customHeight="1">
      <c r="A35" s="32">
        <v>30</v>
      </c>
      <c r="B35" s="31" t="s">
        <v>930</v>
      </c>
      <c r="C35" s="96">
        <v>10</v>
      </c>
      <c r="D35" s="52">
        <f t="shared" si="0"/>
        <v>0.55555555555555558</v>
      </c>
      <c r="E35" s="32">
        <v>11</v>
      </c>
      <c r="F35" s="52">
        <f t="shared" si="1"/>
        <v>0.61111111111111116</v>
      </c>
      <c r="G35" s="32">
        <v>12</v>
      </c>
      <c r="H35" s="52">
        <f t="shared" si="2"/>
        <v>0.70588235294117652</v>
      </c>
      <c r="I35" s="32">
        <v>6</v>
      </c>
      <c r="J35" s="52">
        <f t="shared" si="3"/>
        <v>0.4</v>
      </c>
      <c r="K35" s="32">
        <v>3</v>
      </c>
      <c r="L35" s="52">
        <f t="shared" si="4"/>
        <v>0.25</v>
      </c>
      <c r="M35" s="32">
        <v>3</v>
      </c>
      <c r="N35" s="52">
        <f t="shared" si="5"/>
        <v>0.25</v>
      </c>
      <c r="O35" s="52">
        <f t="shared" si="6"/>
        <v>0.46209150326797382</v>
      </c>
    </row>
    <row r="36" spans="1:15" ht="30" customHeight="1">
      <c r="A36" s="32">
        <v>31</v>
      </c>
      <c r="B36" s="31" t="s">
        <v>931</v>
      </c>
      <c r="C36" s="96">
        <v>3</v>
      </c>
      <c r="D36" s="52">
        <f t="shared" si="0"/>
        <v>0.16666666666666666</v>
      </c>
      <c r="E36" s="32">
        <v>5</v>
      </c>
      <c r="F36" s="52">
        <f t="shared" si="1"/>
        <v>0.27777777777777779</v>
      </c>
      <c r="G36" s="32">
        <v>3</v>
      </c>
      <c r="H36" s="52">
        <f t="shared" si="2"/>
        <v>0.17647058823529413</v>
      </c>
      <c r="I36" s="32">
        <v>0</v>
      </c>
      <c r="J36" s="52">
        <f t="shared" si="3"/>
        <v>0</v>
      </c>
      <c r="K36" s="32">
        <v>0</v>
      </c>
      <c r="L36" s="52">
        <f t="shared" si="4"/>
        <v>0</v>
      </c>
      <c r="M36" s="32">
        <v>0</v>
      </c>
      <c r="N36" s="52">
        <f t="shared" si="5"/>
        <v>0</v>
      </c>
      <c r="O36" s="52">
        <f t="shared" si="6"/>
        <v>0.10348583877995643</v>
      </c>
    </row>
    <row r="37" spans="1:15" ht="30" customHeight="1">
      <c r="A37" s="32">
        <v>32</v>
      </c>
      <c r="B37" s="31" t="s">
        <v>932</v>
      </c>
      <c r="C37" s="96">
        <v>9</v>
      </c>
      <c r="D37" s="52">
        <f t="shared" si="0"/>
        <v>0.5</v>
      </c>
      <c r="E37" s="32">
        <v>12</v>
      </c>
      <c r="F37" s="52">
        <f t="shared" si="1"/>
        <v>0.66666666666666663</v>
      </c>
      <c r="G37" s="32">
        <v>13</v>
      </c>
      <c r="H37" s="52">
        <f t="shared" si="2"/>
        <v>0.76470588235294112</v>
      </c>
      <c r="I37" s="32">
        <v>8</v>
      </c>
      <c r="J37" s="52">
        <f t="shared" si="3"/>
        <v>0.53333333333333333</v>
      </c>
      <c r="K37" s="32">
        <v>8</v>
      </c>
      <c r="L37" s="52">
        <f t="shared" si="4"/>
        <v>0.66666666666666663</v>
      </c>
      <c r="M37" s="32">
        <v>8</v>
      </c>
      <c r="N37" s="52">
        <f t="shared" si="5"/>
        <v>0.66666666666666663</v>
      </c>
      <c r="O37" s="52">
        <f t="shared" si="6"/>
        <v>0.63300653594771228</v>
      </c>
    </row>
    <row r="38" spans="1:15" ht="30" customHeight="1">
      <c r="A38" s="32">
        <v>33</v>
      </c>
      <c r="B38" s="31" t="s">
        <v>933</v>
      </c>
      <c r="C38" s="96">
        <v>14</v>
      </c>
      <c r="D38" s="52">
        <f t="shared" si="0"/>
        <v>0.77777777777777779</v>
      </c>
      <c r="E38" s="32">
        <v>15</v>
      </c>
      <c r="F38" s="52">
        <f t="shared" si="1"/>
        <v>0.83333333333333337</v>
      </c>
      <c r="G38" s="32">
        <v>15</v>
      </c>
      <c r="H38" s="52">
        <f t="shared" si="2"/>
        <v>0.88235294117647056</v>
      </c>
      <c r="I38" s="32">
        <v>11</v>
      </c>
      <c r="J38" s="52">
        <f t="shared" si="3"/>
        <v>0.73333333333333328</v>
      </c>
      <c r="K38" s="32">
        <v>10</v>
      </c>
      <c r="L38" s="52">
        <f t="shared" si="4"/>
        <v>0.83333333333333337</v>
      </c>
      <c r="M38" s="32">
        <v>10</v>
      </c>
      <c r="N38" s="52">
        <f t="shared" si="5"/>
        <v>0.83333333333333337</v>
      </c>
      <c r="O38" s="52">
        <f t="shared" si="6"/>
        <v>0.8155773420479302</v>
      </c>
    </row>
    <row r="39" spans="1:15" ht="30" customHeight="1">
      <c r="A39" s="32">
        <v>34</v>
      </c>
      <c r="B39" s="31" t="s">
        <v>934</v>
      </c>
      <c r="C39" s="96">
        <v>7</v>
      </c>
      <c r="D39" s="52">
        <f t="shared" si="0"/>
        <v>0.3888888888888889</v>
      </c>
      <c r="E39" s="32">
        <v>8</v>
      </c>
      <c r="F39" s="52">
        <f t="shared" si="1"/>
        <v>0.44444444444444442</v>
      </c>
      <c r="G39" s="32">
        <v>9</v>
      </c>
      <c r="H39" s="52">
        <f t="shared" si="2"/>
        <v>0.52941176470588236</v>
      </c>
      <c r="I39" s="32">
        <v>7</v>
      </c>
      <c r="J39" s="52">
        <f t="shared" si="3"/>
        <v>0.46666666666666667</v>
      </c>
      <c r="K39" s="32">
        <v>8</v>
      </c>
      <c r="L39" s="52">
        <f t="shared" si="4"/>
        <v>0.66666666666666663</v>
      </c>
      <c r="M39" s="32">
        <v>8</v>
      </c>
      <c r="N39" s="52">
        <f t="shared" si="5"/>
        <v>0.66666666666666663</v>
      </c>
      <c r="O39" s="52">
        <f t="shared" si="6"/>
        <v>0.52712418300653596</v>
      </c>
    </row>
    <row r="40" spans="1:15" ht="30" customHeight="1">
      <c r="A40" s="32">
        <v>35</v>
      </c>
      <c r="B40" s="31" t="s">
        <v>935</v>
      </c>
      <c r="C40" s="96">
        <v>6</v>
      </c>
      <c r="D40" s="52">
        <f t="shared" si="0"/>
        <v>0.33333333333333331</v>
      </c>
      <c r="E40" s="32">
        <v>6</v>
      </c>
      <c r="F40" s="52">
        <f t="shared" si="1"/>
        <v>0.33333333333333331</v>
      </c>
      <c r="G40" s="32">
        <v>9</v>
      </c>
      <c r="H40" s="52">
        <f t="shared" si="2"/>
        <v>0.52941176470588236</v>
      </c>
      <c r="I40" s="32">
        <v>3</v>
      </c>
      <c r="J40" s="52">
        <f t="shared" si="3"/>
        <v>0.2</v>
      </c>
      <c r="K40" s="32">
        <v>5</v>
      </c>
      <c r="L40" s="52">
        <f t="shared" si="4"/>
        <v>0.41666666666666669</v>
      </c>
      <c r="M40" s="32">
        <v>5</v>
      </c>
      <c r="N40" s="52">
        <f t="shared" si="5"/>
        <v>0.41666666666666669</v>
      </c>
      <c r="O40" s="52">
        <f t="shared" si="6"/>
        <v>0.3715686274509804</v>
      </c>
    </row>
    <row r="41" spans="1:15" ht="30" customHeight="1">
      <c r="A41" s="32">
        <v>36</v>
      </c>
      <c r="B41" s="31" t="s">
        <v>936</v>
      </c>
      <c r="C41" s="96">
        <v>14</v>
      </c>
      <c r="D41" s="52">
        <f t="shared" si="0"/>
        <v>0.77777777777777779</v>
      </c>
      <c r="E41" s="32">
        <v>14</v>
      </c>
      <c r="F41" s="52">
        <f t="shared" si="1"/>
        <v>0.77777777777777779</v>
      </c>
      <c r="G41" s="32">
        <v>16</v>
      </c>
      <c r="H41" s="52">
        <f t="shared" si="2"/>
        <v>0.94117647058823528</v>
      </c>
      <c r="I41" s="32">
        <v>11</v>
      </c>
      <c r="J41" s="52">
        <f t="shared" si="3"/>
        <v>0.73333333333333328</v>
      </c>
      <c r="K41" s="32">
        <v>11</v>
      </c>
      <c r="L41" s="52">
        <f t="shared" si="4"/>
        <v>0.91666666666666663</v>
      </c>
      <c r="M41" s="32">
        <v>11</v>
      </c>
      <c r="N41" s="52">
        <f t="shared" si="5"/>
        <v>0.91666666666666663</v>
      </c>
      <c r="O41" s="52">
        <f t="shared" si="6"/>
        <v>0.84389978213507633</v>
      </c>
    </row>
    <row r="42" spans="1:15" ht="30" customHeight="1">
      <c r="A42" s="32">
        <v>37</v>
      </c>
      <c r="B42" s="57" t="s">
        <v>937</v>
      </c>
      <c r="C42" s="96">
        <v>0</v>
      </c>
      <c r="D42" s="52">
        <f t="shared" si="0"/>
        <v>0</v>
      </c>
      <c r="E42" s="32">
        <v>0</v>
      </c>
      <c r="F42" s="52">
        <f t="shared" si="1"/>
        <v>0</v>
      </c>
      <c r="G42" s="32">
        <v>0</v>
      </c>
      <c r="H42" s="52">
        <f t="shared" si="2"/>
        <v>0</v>
      </c>
      <c r="I42" s="32">
        <v>0</v>
      </c>
      <c r="J42" s="52">
        <f t="shared" si="3"/>
        <v>0</v>
      </c>
      <c r="K42" s="32">
        <v>0</v>
      </c>
      <c r="L42" s="52">
        <f t="shared" si="4"/>
        <v>0</v>
      </c>
      <c r="M42" s="32">
        <v>0</v>
      </c>
      <c r="N42" s="52">
        <f t="shared" si="5"/>
        <v>0</v>
      </c>
      <c r="O42" s="52">
        <f t="shared" si="6"/>
        <v>0</v>
      </c>
    </row>
    <row r="43" spans="1:15" ht="30" customHeight="1">
      <c r="A43" s="32">
        <v>38</v>
      </c>
      <c r="B43" s="31" t="s">
        <v>938</v>
      </c>
      <c r="C43" s="96">
        <v>13</v>
      </c>
      <c r="D43" s="52">
        <f t="shared" si="0"/>
        <v>0.72222222222222221</v>
      </c>
      <c r="E43" s="32">
        <v>13</v>
      </c>
      <c r="F43" s="52">
        <f t="shared" si="1"/>
        <v>0.72222222222222221</v>
      </c>
      <c r="G43" s="32">
        <v>16</v>
      </c>
      <c r="H43" s="52">
        <f t="shared" si="2"/>
        <v>0.94117647058823528</v>
      </c>
      <c r="I43" s="32">
        <v>8</v>
      </c>
      <c r="J43" s="52">
        <f t="shared" si="3"/>
        <v>0.53333333333333333</v>
      </c>
      <c r="K43" s="32">
        <v>9</v>
      </c>
      <c r="L43" s="52">
        <f t="shared" si="4"/>
        <v>0.75</v>
      </c>
      <c r="M43" s="32">
        <v>9</v>
      </c>
      <c r="N43" s="52">
        <f t="shared" si="5"/>
        <v>0.75</v>
      </c>
      <c r="O43" s="52">
        <f t="shared" si="6"/>
        <v>0.73649237472766893</v>
      </c>
    </row>
    <row r="44" spans="1:15" ht="30" customHeight="1">
      <c r="A44" s="32">
        <v>39</v>
      </c>
      <c r="B44" s="57" t="s">
        <v>1051</v>
      </c>
      <c r="C44" s="96">
        <v>0</v>
      </c>
      <c r="D44" s="52">
        <f t="shared" si="0"/>
        <v>0</v>
      </c>
      <c r="E44" s="32">
        <v>2</v>
      </c>
      <c r="F44" s="52">
        <f t="shared" si="1"/>
        <v>0.1111111111111111</v>
      </c>
      <c r="G44" s="32">
        <v>0</v>
      </c>
      <c r="H44" s="52">
        <f t="shared" si="2"/>
        <v>0</v>
      </c>
      <c r="I44" s="32">
        <v>0</v>
      </c>
      <c r="J44" s="52">
        <f t="shared" si="3"/>
        <v>0</v>
      </c>
      <c r="K44" s="32">
        <v>0</v>
      </c>
      <c r="L44" s="52">
        <f t="shared" si="4"/>
        <v>0</v>
      </c>
      <c r="M44" s="32">
        <v>0</v>
      </c>
      <c r="N44" s="52">
        <f t="shared" si="5"/>
        <v>0</v>
      </c>
      <c r="O44" s="52">
        <f t="shared" si="6"/>
        <v>1.8518518518518517E-2</v>
      </c>
    </row>
    <row r="45" spans="1:15" ht="30" customHeight="1">
      <c r="A45" s="32">
        <v>40</v>
      </c>
      <c r="B45" s="31" t="s">
        <v>939</v>
      </c>
      <c r="C45" s="96">
        <v>13</v>
      </c>
      <c r="D45" s="52">
        <f t="shared" si="0"/>
        <v>0.72222222222222221</v>
      </c>
      <c r="E45" s="32">
        <v>13</v>
      </c>
      <c r="F45" s="52">
        <f t="shared" si="1"/>
        <v>0.72222222222222221</v>
      </c>
      <c r="G45" s="32">
        <v>16</v>
      </c>
      <c r="H45" s="52">
        <f t="shared" si="2"/>
        <v>0.94117647058823528</v>
      </c>
      <c r="I45" s="32">
        <v>10</v>
      </c>
      <c r="J45" s="52">
        <f t="shared" si="3"/>
        <v>0.66666666666666663</v>
      </c>
      <c r="K45" s="32">
        <v>9</v>
      </c>
      <c r="L45" s="52">
        <f t="shared" si="4"/>
        <v>0.75</v>
      </c>
      <c r="M45" s="32">
        <v>9</v>
      </c>
      <c r="N45" s="52">
        <f t="shared" si="5"/>
        <v>0.75</v>
      </c>
      <c r="O45" s="52">
        <f t="shared" si="6"/>
        <v>0.75871459694989107</v>
      </c>
    </row>
    <row r="46" spans="1:15" ht="30" customHeight="1">
      <c r="A46" s="32">
        <v>41</v>
      </c>
      <c r="B46" s="31" t="s">
        <v>940</v>
      </c>
      <c r="C46" s="96">
        <v>17</v>
      </c>
      <c r="D46" s="52">
        <f t="shared" si="0"/>
        <v>0.94444444444444442</v>
      </c>
      <c r="E46" s="32">
        <v>13</v>
      </c>
      <c r="F46" s="52">
        <f t="shared" si="1"/>
        <v>0.72222222222222221</v>
      </c>
      <c r="G46" s="32">
        <v>17</v>
      </c>
      <c r="H46" s="52">
        <f t="shared" si="2"/>
        <v>1</v>
      </c>
      <c r="I46" s="32">
        <v>10</v>
      </c>
      <c r="J46" s="52">
        <f t="shared" si="3"/>
        <v>0.66666666666666663</v>
      </c>
      <c r="K46" s="32">
        <v>11</v>
      </c>
      <c r="L46" s="52">
        <f t="shared" si="4"/>
        <v>0.91666666666666663</v>
      </c>
      <c r="M46" s="32">
        <v>11</v>
      </c>
      <c r="N46" s="52">
        <f t="shared" si="5"/>
        <v>0.91666666666666663</v>
      </c>
      <c r="O46" s="52">
        <f t="shared" si="6"/>
        <v>0.86111111111111116</v>
      </c>
    </row>
    <row r="47" spans="1:15" ht="30" customHeight="1">
      <c r="A47" s="32">
        <v>42</v>
      </c>
      <c r="B47" s="31" t="s">
        <v>941</v>
      </c>
      <c r="C47" s="96">
        <v>6</v>
      </c>
      <c r="D47" s="52">
        <f t="shared" si="0"/>
        <v>0.33333333333333331</v>
      </c>
      <c r="E47" s="32">
        <v>8</v>
      </c>
      <c r="F47" s="52">
        <f t="shared" si="1"/>
        <v>0.44444444444444442</v>
      </c>
      <c r="G47" s="32">
        <v>9</v>
      </c>
      <c r="H47" s="52">
        <f t="shared" si="2"/>
        <v>0.52941176470588236</v>
      </c>
      <c r="I47" s="32">
        <v>3</v>
      </c>
      <c r="J47" s="52">
        <f t="shared" si="3"/>
        <v>0.2</v>
      </c>
      <c r="K47" s="32">
        <v>3</v>
      </c>
      <c r="L47" s="52">
        <f t="shared" si="4"/>
        <v>0.25</v>
      </c>
      <c r="M47" s="32">
        <v>3</v>
      </c>
      <c r="N47" s="52">
        <f t="shared" si="5"/>
        <v>0.25</v>
      </c>
      <c r="O47" s="52">
        <f t="shared" si="6"/>
        <v>0.33453159041394337</v>
      </c>
    </row>
    <row r="48" spans="1:15" ht="30" customHeight="1">
      <c r="A48" s="32">
        <v>43</v>
      </c>
      <c r="B48" s="31" t="s">
        <v>846</v>
      </c>
      <c r="C48" s="96">
        <v>9</v>
      </c>
      <c r="D48" s="52">
        <f t="shared" si="0"/>
        <v>0.5</v>
      </c>
      <c r="E48" s="32">
        <v>9</v>
      </c>
      <c r="F48" s="52">
        <f t="shared" si="1"/>
        <v>0.5</v>
      </c>
      <c r="G48" s="32">
        <v>13</v>
      </c>
      <c r="H48" s="52">
        <f t="shared" si="2"/>
        <v>0.76470588235294112</v>
      </c>
      <c r="I48" s="32">
        <v>6</v>
      </c>
      <c r="J48" s="52">
        <f t="shared" si="3"/>
        <v>0.4</v>
      </c>
      <c r="K48" s="32">
        <v>6</v>
      </c>
      <c r="L48" s="52">
        <f t="shared" si="4"/>
        <v>0.5</v>
      </c>
      <c r="M48" s="32">
        <v>6</v>
      </c>
      <c r="N48" s="52">
        <f t="shared" si="5"/>
        <v>0.5</v>
      </c>
      <c r="O48" s="52">
        <f t="shared" si="6"/>
        <v>0.52745098039215688</v>
      </c>
    </row>
    <row r="49" spans="1:15" ht="30" customHeight="1">
      <c r="A49" s="32">
        <v>44</v>
      </c>
      <c r="B49" s="31" t="s">
        <v>942</v>
      </c>
      <c r="C49" s="96">
        <v>12</v>
      </c>
      <c r="D49" s="52">
        <f t="shared" si="0"/>
        <v>0.66666666666666663</v>
      </c>
      <c r="E49" s="32">
        <v>11</v>
      </c>
      <c r="F49" s="52">
        <f t="shared" si="1"/>
        <v>0.61111111111111116</v>
      </c>
      <c r="G49" s="32">
        <v>17</v>
      </c>
      <c r="H49" s="52">
        <f t="shared" si="2"/>
        <v>1</v>
      </c>
      <c r="I49" s="32">
        <v>8</v>
      </c>
      <c r="J49" s="52">
        <f t="shared" si="3"/>
        <v>0.53333333333333333</v>
      </c>
      <c r="K49" s="32">
        <v>7</v>
      </c>
      <c r="L49" s="52">
        <f t="shared" si="4"/>
        <v>0.58333333333333337</v>
      </c>
      <c r="M49" s="32">
        <v>7</v>
      </c>
      <c r="N49" s="52">
        <f t="shared" si="5"/>
        <v>0.58333333333333337</v>
      </c>
      <c r="O49" s="52">
        <f t="shared" si="6"/>
        <v>0.66296296296296298</v>
      </c>
    </row>
    <row r="50" spans="1:15" ht="30" customHeight="1">
      <c r="A50" s="32">
        <v>45</v>
      </c>
      <c r="B50" s="31" t="s">
        <v>943</v>
      </c>
      <c r="C50" s="96">
        <v>11</v>
      </c>
      <c r="D50" s="52">
        <f t="shared" si="0"/>
        <v>0.61111111111111116</v>
      </c>
      <c r="E50" s="32">
        <v>12</v>
      </c>
      <c r="F50" s="52">
        <f t="shared" si="1"/>
        <v>0.66666666666666663</v>
      </c>
      <c r="G50" s="32">
        <v>12</v>
      </c>
      <c r="H50" s="52">
        <f t="shared" si="2"/>
        <v>0.70588235294117652</v>
      </c>
      <c r="I50" s="32">
        <v>8</v>
      </c>
      <c r="J50" s="52">
        <f t="shared" si="3"/>
        <v>0.53333333333333333</v>
      </c>
      <c r="K50" s="32">
        <v>7</v>
      </c>
      <c r="L50" s="52">
        <f t="shared" si="4"/>
        <v>0.58333333333333337</v>
      </c>
      <c r="M50" s="32">
        <v>7</v>
      </c>
      <c r="N50" s="52">
        <f t="shared" si="5"/>
        <v>0.58333333333333337</v>
      </c>
      <c r="O50" s="52">
        <f t="shared" si="6"/>
        <v>0.61394335511982578</v>
      </c>
    </row>
    <row r="51" spans="1:15" ht="30" customHeight="1">
      <c r="A51" s="32">
        <v>46</v>
      </c>
      <c r="B51" s="31" t="s">
        <v>944</v>
      </c>
      <c r="C51" s="96">
        <v>10</v>
      </c>
      <c r="D51" s="52">
        <f t="shared" si="0"/>
        <v>0.55555555555555558</v>
      </c>
      <c r="E51" s="32">
        <v>11</v>
      </c>
      <c r="F51" s="52">
        <f t="shared" si="1"/>
        <v>0.61111111111111116</v>
      </c>
      <c r="G51" s="32">
        <v>12</v>
      </c>
      <c r="H51" s="52">
        <f t="shared" si="2"/>
        <v>0.70588235294117652</v>
      </c>
      <c r="I51" s="32">
        <v>6</v>
      </c>
      <c r="J51" s="52">
        <f t="shared" si="3"/>
        <v>0.4</v>
      </c>
      <c r="K51" s="32">
        <v>7</v>
      </c>
      <c r="L51" s="52">
        <f t="shared" si="4"/>
        <v>0.58333333333333337</v>
      </c>
      <c r="M51" s="32">
        <v>7</v>
      </c>
      <c r="N51" s="52">
        <f t="shared" si="5"/>
        <v>0.58333333333333337</v>
      </c>
      <c r="O51" s="52">
        <f t="shared" si="6"/>
        <v>0.57320261437908504</v>
      </c>
    </row>
    <row r="52" spans="1:15" ht="30" customHeight="1">
      <c r="A52" s="32">
        <v>47</v>
      </c>
      <c r="B52" s="31" t="s">
        <v>945</v>
      </c>
      <c r="C52" s="96">
        <v>17</v>
      </c>
      <c r="D52" s="52">
        <f t="shared" si="0"/>
        <v>0.94444444444444442</v>
      </c>
      <c r="E52" s="32">
        <v>16</v>
      </c>
      <c r="F52" s="52">
        <f t="shared" si="1"/>
        <v>0.88888888888888884</v>
      </c>
      <c r="G52" s="32">
        <v>17</v>
      </c>
      <c r="H52" s="52">
        <f t="shared" si="2"/>
        <v>1</v>
      </c>
      <c r="I52" s="32">
        <v>12</v>
      </c>
      <c r="J52" s="52">
        <f t="shared" si="3"/>
        <v>0.8</v>
      </c>
      <c r="K52" s="32">
        <v>10</v>
      </c>
      <c r="L52" s="52">
        <f t="shared" si="4"/>
        <v>0.83333333333333337</v>
      </c>
      <c r="M52" s="32">
        <v>10</v>
      </c>
      <c r="N52" s="52">
        <f t="shared" si="5"/>
        <v>0.83333333333333337</v>
      </c>
      <c r="O52" s="52">
        <f t="shared" si="6"/>
        <v>0.88333333333333319</v>
      </c>
    </row>
    <row r="53" spans="1:15" ht="30" customHeight="1">
      <c r="A53" s="32">
        <v>48</v>
      </c>
      <c r="B53" s="31" t="s">
        <v>946</v>
      </c>
      <c r="C53" s="96">
        <v>10</v>
      </c>
      <c r="D53" s="52">
        <f t="shared" si="0"/>
        <v>0.55555555555555558</v>
      </c>
      <c r="E53" s="32">
        <v>12</v>
      </c>
      <c r="F53" s="52">
        <f t="shared" si="1"/>
        <v>0.66666666666666663</v>
      </c>
      <c r="G53" s="32">
        <v>13</v>
      </c>
      <c r="H53" s="52">
        <f t="shared" si="2"/>
        <v>0.76470588235294112</v>
      </c>
      <c r="I53" s="32">
        <v>6</v>
      </c>
      <c r="J53" s="52">
        <f t="shared" si="3"/>
        <v>0.4</v>
      </c>
      <c r="K53" s="32">
        <v>8</v>
      </c>
      <c r="L53" s="52">
        <f t="shared" si="4"/>
        <v>0.66666666666666663</v>
      </c>
      <c r="M53" s="32">
        <v>8</v>
      </c>
      <c r="N53" s="52">
        <f t="shared" si="5"/>
        <v>0.66666666666666663</v>
      </c>
      <c r="O53" s="52">
        <f t="shared" si="6"/>
        <v>0.62004357298474944</v>
      </c>
    </row>
    <row r="54" spans="1:15" ht="30" customHeight="1">
      <c r="A54" s="32">
        <v>49</v>
      </c>
      <c r="B54" s="31" t="s">
        <v>947</v>
      </c>
      <c r="C54" s="96">
        <v>10</v>
      </c>
      <c r="D54" s="52">
        <f t="shared" si="0"/>
        <v>0.55555555555555558</v>
      </c>
      <c r="E54" s="32">
        <v>9</v>
      </c>
      <c r="F54" s="52">
        <f t="shared" si="1"/>
        <v>0.5</v>
      </c>
      <c r="G54" s="32">
        <v>13</v>
      </c>
      <c r="H54" s="52">
        <f t="shared" si="2"/>
        <v>0.76470588235294112</v>
      </c>
      <c r="I54" s="32">
        <v>6</v>
      </c>
      <c r="J54" s="52">
        <f t="shared" si="3"/>
        <v>0.4</v>
      </c>
      <c r="K54" s="32">
        <v>8</v>
      </c>
      <c r="L54" s="52">
        <f t="shared" si="4"/>
        <v>0.66666666666666663</v>
      </c>
      <c r="M54" s="32">
        <v>8</v>
      </c>
      <c r="N54" s="52">
        <f t="shared" si="5"/>
        <v>0.66666666666666663</v>
      </c>
      <c r="O54" s="52">
        <f t="shared" si="6"/>
        <v>0.59226579520697165</v>
      </c>
    </row>
    <row r="55" spans="1:15" ht="30" customHeight="1">
      <c r="A55" s="32">
        <v>50</v>
      </c>
      <c r="B55" s="31" t="s">
        <v>948</v>
      </c>
      <c r="C55" s="96">
        <v>9</v>
      </c>
      <c r="D55" s="52">
        <f t="shared" si="0"/>
        <v>0.5</v>
      </c>
      <c r="E55" s="32">
        <v>11</v>
      </c>
      <c r="F55" s="52">
        <f t="shared" si="1"/>
        <v>0.61111111111111116</v>
      </c>
      <c r="G55" s="32">
        <v>14</v>
      </c>
      <c r="H55" s="52">
        <f t="shared" si="2"/>
        <v>0.82352941176470584</v>
      </c>
      <c r="I55" s="32">
        <v>7</v>
      </c>
      <c r="J55" s="52">
        <f t="shared" si="3"/>
        <v>0.46666666666666667</v>
      </c>
      <c r="K55" s="32">
        <v>9</v>
      </c>
      <c r="L55" s="52">
        <f t="shared" si="4"/>
        <v>0.75</v>
      </c>
      <c r="M55" s="32">
        <v>9</v>
      </c>
      <c r="N55" s="52">
        <f t="shared" si="5"/>
        <v>0.75</v>
      </c>
      <c r="O55" s="52">
        <f t="shared" si="6"/>
        <v>0.65021786492374722</v>
      </c>
    </row>
    <row r="56" spans="1:15" ht="30" customHeight="1">
      <c r="A56" s="32">
        <v>51</v>
      </c>
      <c r="B56" s="31" t="s">
        <v>949</v>
      </c>
      <c r="C56" s="96">
        <v>9</v>
      </c>
      <c r="D56" s="52">
        <f t="shared" si="0"/>
        <v>0.5</v>
      </c>
      <c r="E56" s="32">
        <v>9</v>
      </c>
      <c r="F56" s="52">
        <f t="shared" si="1"/>
        <v>0.5</v>
      </c>
      <c r="G56" s="32">
        <v>9</v>
      </c>
      <c r="H56" s="52">
        <f t="shared" si="2"/>
        <v>0.52941176470588236</v>
      </c>
      <c r="I56" s="32">
        <v>8</v>
      </c>
      <c r="J56" s="52">
        <f t="shared" si="3"/>
        <v>0.53333333333333333</v>
      </c>
      <c r="K56" s="32">
        <v>5</v>
      </c>
      <c r="L56" s="52">
        <f t="shared" si="4"/>
        <v>0.41666666666666669</v>
      </c>
      <c r="M56" s="32">
        <v>5</v>
      </c>
      <c r="N56" s="52">
        <f t="shared" si="5"/>
        <v>0.41666666666666669</v>
      </c>
      <c r="O56" s="52">
        <f t="shared" si="6"/>
        <v>0.4826797385620914</v>
      </c>
    </row>
    <row r="57" spans="1:15" ht="30" customHeight="1">
      <c r="A57" s="32">
        <v>52</v>
      </c>
      <c r="B57" s="31" t="s">
        <v>950</v>
      </c>
      <c r="C57" s="96">
        <v>12</v>
      </c>
      <c r="D57" s="52">
        <f t="shared" si="0"/>
        <v>0.66666666666666663</v>
      </c>
      <c r="E57" s="32">
        <v>12</v>
      </c>
      <c r="F57" s="52">
        <f t="shared" si="1"/>
        <v>0.66666666666666663</v>
      </c>
      <c r="G57" s="32">
        <v>12</v>
      </c>
      <c r="H57" s="52">
        <f t="shared" si="2"/>
        <v>0.70588235294117652</v>
      </c>
      <c r="I57" s="32">
        <v>8</v>
      </c>
      <c r="J57" s="52">
        <f t="shared" si="3"/>
        <v>0.53333333333333333</v>
      </c>
      <c r="K57" s="32">
        <v>8</v>
      </c>
      <c r="L57" s="52">
        <f t="shared" si="4"/>
        <v>0.66666666666666663</v>
      </c>
      <c r="M57" s="32">
        <v>8</v>
      </c>
      <c r="N57" s="52">
        <f t="shared" si="5"/>
        <v>0.66666666666666663</v>
      </c>
      <c r="O57" s="52">
        <f t="shared" si="6"/>
        <v>0.65098039215686265</v>
      </c>
    </row>
    <row r="58" spans="1:15" ht="30" customHeight="1">
      <c r="A58" s="32">
        <v>53</v>
      </c>
      <c r="B58" s="31" t="s">
        <v>951</v>
      </c>
      <c r="C58" s="96">
        <v>0</v>
      </c>
      <c r="D58" s="52">
        <f t="shared" si="0"/>
        <v>0</v>
      </c>
      <c r="E58" s="32">
        <v>6</v>
      </c>
      <c r="F58" s="52">
        <f t="shared" si="1"/>
        <v>0.33333333333333331</v>
      </c>
      <c r="G58" s="32">
        <v>3</v>
      </c>
      <c r="H58" s="52">
        <f t="shared" si="2"/>
        <v>0.17647058823529413</v>
      </c>
      <c r="I58" s="32">
        <v>0</v>
      </c>
      <c r="J58" s="52">
        <f t="shared" si="3"/>
        <v>0</v>
      </c>
      <c r="K58" s="32">
        <v>0</v>
      </c>
      <c r="L58" s="52">
        <f t="shared" si="4"/>
        <v>0</v>
      </c>
      <c r="M58" s="32">
        <v>0</v>
      </c>
      <c r="N58" s="52">
        <f t="shared" si="5"/>
        <v>0</v>
      </c>
      <c r="O58" s="52">
        <f t="shared" si="6"/>
        <v>8.4967320261437898E-2</v>
      </c>
    </row>
    <row r="59" spans="1:15" ht="30" customHeight="1">
      <c r="A59" s="32">
        <v>54</v>
      </c>
      <c r="B59" s="31" t="s">
        <v>952</v>
      </c>
      <c r="C59" s="96">
        <v>4</v>
      </c>
      <c r="D59" s="52">
        <f t="shared" si="0"/>
        <v>0.22222222222222221</v>
      </c>
      <c r="E59" s="32">
        <v>10</v>
      </c>
      <c r="F59" s="52">
        <f t="shared" si="1"/>
        <v>0.55555555555555558</v>
      </c>
      <c r="G59" s="32">
        <v>5</v>
      </c>
      <c r="H59" s="52">
        <f t="shared" si="2"/>
        <v>0.29411764705882354</v>
      </c>
      <c r="I59" s="32">
        <v>3</v>
      </c>
      <c r="J59" s="52">
        <f t="shared" si="3"/>
        <v>0.2</v>
      </c>
      <c r="K59" s="32">
        <v>5</v>
      </c>
      <c r="L59" s="52">
        <f t="shared" si="4"/>
        <v>0.41666666666666669</v>
      </c>
      <c r="M59" s="32">
        <v>5</v>
      </c>
      <c r="N59" s="52">
        <f t="shared" si="5"/>
        <v>0.41666666666666669</v>
      </c>
      <c r="O59" s="52">
        <f t="shared" si="6"/>
        <v>0.35087145969498912</v>
      </c>
    </row>
    <row r="60" spans="1:15" ht="30" customHeight="1">
      <c r="A60" s="32">
        <v>55</v>
      </c>
      <c r="B60" s="31" t="s">
        <v>953</v>
      </c>
      <c r="C60" s="96">
        <v>8</v>
      </c>
      <c r="D60" s="52">
        <f t="shared" si="0"/>
        <v>0.44444444444444442</v>
      </c>
      <c r="E60" s="32">
        <v>10</v>
      </c>
      <c r="F60" s="52">
        <f t="shared" si="1"/>
        <v>0.55555555555555558</v>
      </c>
      <c r="G60" s="32">
        <v>11</v>
      </c>
      <c r="H60" s="52">
        <f t="shared" si="2"/>
        <v>0.6470588235294118</v>
      </c>
      <c r="I60" s="32">
        <v>7</v>
      </c>
      <c r="J60" s="52">
        <f t="shared" si="3"/>
        <v>0.46666666666666667</v>
      </c>
      <c r="K60" s="32">
        <v>4</v>
      </c>
      <c r="L60" s="52">
        <f t="shared" si="4"/>
        <v>0.33333333333333331</v>
      </c>
      <c r="M60" s="32">
        <v>4</v>
      </c>
      <c r="N60" s="52">
        <f t="shared" si="5"/>
        <v>0.33333333333333331</v>
      </c>
      <c r="O60" s="52">
        <f t="shared" si="6"/>
        <v>0.46339869281045759</v>
      </c>
    </row>
    <row r="61" spans="1:15" ht="30" customHeight="1">
      <c r="A61" s="32">
        <v>56</v>
      </c>
      <c r="B61" s="31" t="s">
        <v>954</v>
      </c>
      <c r="C61" s="96">
        <v>11</v>
      </c>
      <c r="D61" s="52">
        <f t="shared" si="0"/>
        <v>0.61111111111111116</v>
      </c>
      <c r="E61" s="32">
        <v>13</v>
      </c>
      <c r="F61" s="52">
        <f t="shared" si="1"/>
        <v>0.72222222222222221</v>
      </c>
      <c r="G61" s="32">
        <v>10</v>
      </c>
      <c r="H61" s="52">
        <f t="shared" si="2"/>
        <v>0.58823529411764708</v>
      </c>
      <c r="I61" s="32">
        <v>7</v>
      </c>
      <c r="J61" s="52">
        <f t="shared" si="3"/>
        <v>0.46666666666666667</v>
      </c>
      <c r="K61" s="32">
        <v>10</v>
      </c>
      <c r="L61" s="52">
        <f t="shared" si="4"/>
        <v>0.83333333333333337</v>
      </c>
      <c r="M61" s="32">
        <v>10</v>
      </c>
      <c r="N61" s="52">
        <f t="shared" si="5"/>
        <v>0.83333333333333337</v>
      </c>
      <c r="O61" s="52">
        <f t="shared" si="6"/>
        <v>0.67581699346405244</v>
      </c>
    </row>
    <row r="62" spans="1:15" ht="30" customHeight="1">
      <c r="A62" s="32">
        <v>57</v>
      </c>
      <c r="B62" s="31" t="s">
        <v>955</v>
      </c>
      <c r="C62" s="96">
        <v>15</v>
      </c>
      <c r="D62" s="52">
        <f t="shared" si="0"/>
        <v>0.83333333333333337</v>
      </c>
      <c r="E62" s="32">
        <v>16</v>
      </c>
      <c r="F62" s="52">
        <f t="shared" si="1"/>
        <v>0.88888888888888884</v>
      </c>
      <c r="G62" s="32">
        <v>16</v>
      </c>
      <c r="H62" s="52">
        <f t="shared" si="2"/>
        <v>0.94117647058823528</v>
      </c>
      <c r="I62" s="32">
        <v>12</v>
      </c>
      <c r="J62" s="52">
        <f t="shared" si="3"/>
        <v>0.8</v>
      </c>
      <c r="K62" s="32">
        <v>7</v>
      </c>
      <c r="L62" s="52">
        <f t="shared" si="4"/>
        <v>0.58333333333333337</v>
      </c>
      <c r="M62" s="32">
        <v>7</v>
      </c>
      <c r="N62" s="52">
        <f t="shared" si="5"/>
        <v>0.58333333333333337</v>
      </c>
      <c r="O62" s="52">
        <f t="shared" si="6"/>
        <v>0.77167755991285392</v>
      </c>
    </row>
    <row r="63" spans="1:15" ht="30" customHeight="1">
      <c r="A63" s="32">
        <v>58</v>
      </c>
      <c r="B63" s="31" t="s">
        <v>956</v>
      </c>
      <c r="C63" s="96">
        <v>12</v>
      </c>
      <c r="D63" s="52">
        <f t="shared" si="0"/>
        <v>0.66666666666666663</v>
      </c>
      <c r="E63" s="32">
        <v>14</v>
      </c>
      <c r="F63" s="52">
        <f t="shared" si="1"/>
        <v>0.77777777777777779</v>
      </c>
      <c r="G63" s="32">
        <v>13</v>
      </c>
      <c r="H63" s="52">
        <f t="shared" si="2"/>
        <v>0.76470588235294112</v>
      </c>
      <c r="I63" s="32">
        <v>8</v>
      </c>
      <c r="J63" s="52">
        <f t="shared" si="3"/>
        <v>0.53333333333333333</v>
      </c>
      <c r="K63" s="32">
        <v>9</v>
      </c>
      <c r="L63" s="52">
        <f t="shared" si="4"/>
        <v>0.75</v>
      </c>
      <c r="M63" s="32">
        <v>9</v>
      </c>
      <c r="N63" s="52">
        <f t="shared" si="5"/>
        <v>0.75</v>
      </c>
      <c r="O63" s="52">
        <f t="shared" si="6"/>
        <v>0.70708061002178646</v>
      </c>
    </row>
    <row r="64" spans="1:15" ht="30" customHeight="1">
      <c r="A64" s="32">
        <v>59</v>
      </c>
      <c r="B64" s="59" t="s">
        <v>989</v>
      </c>
      <c r="C64" s="96">
        <v>12</v>
      </c>
      <c r="D64" s="52">
        <f t="shared" si="0"/>
        <v>0.66666666666666663</v>
      </c>
      <c r="E64" s="32">
        <v>14</v>
      </c>
      <c r="F64" s="52">
        <f t="shared" si="1"/>
        <v>0.77777777777777779</v>
      </c>
      <c r="G64" s="32">
        <v>14</v>
      </c>
      <c r="H64" s="52">
        <f t="shared" si="2"/>
        <v>0.82352941176470584</v>
      </c>
      <c r="I64" s="32">
        <v>11</v>
      </c>
      <c r="J64" s="52">
        <f t="shared" si="3"/>
        <v>0.73333333333333328</v>
      </c>
      <c r="K64" s="32">
        <v>7</v>
      </c>
      <c r="L64" s="52">
        <f t="shared" si="4"/>
        <v>0.58333333333333337</v>
      </c>
      <c r="M64" s="32">
        <v>7</v>
      </c>
      <c r="N64" s="52">
        <f t="shared" si="5"/>
        <v>0.58333333333333337</v>
      </c>
      <c r="O64" s="52">
        <f t="shared" si="6"/>
        <v>0.69466230936819173</v>
      </c>
    </row>
    <row r="65" spans="1:15" ht="30" customHeight="1">
      <c r="A65" s="32">
        <v>60</v>
      </c>
      <c r="B65" s="59" t="s">
        <v>990</v>
      </c>
      <c r="C65" s="96">
        <v>15</v>
      </c>
      <c r="D65" s="52">
        <f t="shared" si="0"/>
        <v>0.83333333333333337</v>
      </c>
      <c r="E65" s="32">
        <v>14</v>
      </c>
      <c r="F65" s="52">
        <f t="shared" si="1"/>
        <v>0.77777777777777779</v>
      </c>
      <c r="G65" s="32">
        <v>17</v>
      </c>
      <c r="H65" s="52">
        <f t="shared" si="2"/>
        <v>1</v>
      </c>
      <c r="I65" s="32">
        <v>8</v>
      </c>
      <c r="J65" s="52">
        <f t="shared" si="3"/>
        <v>0.53333333333333333</v>
      </c>
      <c r="K65" s="32">
        <v>11</v>
      </c>
      <c r="L65" s="52">
        <f t="shared" si="4"/>
        <v>0.91666666666666663</v>
      </c>
      <c r="M65" s="32">
        <v>11</v>
      </c>
      <c r="N65" s="52">
        <f t="shared" si="5"/>
        <v>0.91666666666666663</v>
      </c>
      <c r="O65" s="52">
        <f t="shared" si="6"/>
        <v>0.82962962962962961</v>
      </c>
    </row>
    <row r="66" spans="1:15" ht="30" customHeight="1">
      <c r="A66" s="32">
        <v>61</v>
      </c>
      <c r="B66" s="59" t="s">
        <v>991</v>
      </c>
      <c r="C66" s="96">
        <v>17</v>
      </c>
      <c r="D66" s="52">
        <f t="shared" si="0"/>
        <v>0.94444444444444442</v>
      </c>
      <c r="E66" s="32">
        <v>18</v>
      </c>
      <c r="F66" s="52">
        <f t="shared" si="1"/>
        <v>1</v>
      </c>
      <c r="G66" s="32">
        <v>16</v>
      </c>
      <c r="H66" s="52">
        <f t="shared" si="2"/>
        <v>0.94117647058823528</v>
      </c>
      <c r="I66" s="32">
        <v>14</v>
      </c>
      <c r="J66" s="52">
        <f t="shared" si="3"/>
        <v>0.93333333333333335</v>
      </c>
      <c r="K66" s="32">
        <v>10</v>
      </c>
      <c r="L66" s="52">
        <f t="shared" si="4"/>
        <v>0.83333333333333337</v>
      </c>
      <c r="M66" s="32">
        <v>10</v>
      </c>
      <c r="N66" s="52">
        <f t="shared" si="5"/>
        <v>0.83333333333333337</v>
      </c>
      <c r="O66" s="52">
        <f t="shared" si="6"/>
        <v>0.91427015250544652</v>
      </c>
    </row>
    <row r="67" spans="1:15" ht="30" customHeight="1">
      <c r="A67" s="32">
        <v>62</v>
      </c>
      <c r="B67" s="59" t="s">
        <v>992</v>
      </c>
      <c r="C67" s="96">
        <v>17</v>
      </c>
      <c r="D67" s="52">
        <f t="shared" si="0"/>
        <v>0.94444444444444442</v>
      </c>
      <c r="E67" s="32">
        <v>17</v>
      </c>
      <c r="F67" s="52">
        <f t="shared" si="1"/>
        <v>0.94444444444444442</v>
      </c>
      <c r="G67" s="32">
        <v>17</v>
      </c>
      <c r="H67" s="52">
        <f t="shared" si="2"/>
        <v>1</v>
      </c>
      <c r="I67" s="32">
        <v>12</v>
      </c>
      <c r="J67" s="52">
        <f t="shared" si="3"/>
        <v>0.8</v>
      </c>
      <c r="K67" s="32">
        <v>4</v>
      </c>
      <c r="L67" s="52">
        <f t="shared" si="4"/>
        <v>0.33333333333333331</v>
      </c>
      <c r="M67" s="32">
        <v>4</v>
      </c>
      <c r="N67" s="52">
        <f t="shared" si="5"/>
        <v>0.33333333333333331</v>
      </c>
      <c r="O67" s="52">
        <f t="shared" si="6"/>
        <v>0.72592592592592586</v>
      </c>
    </row>
    <row r="68" spans="1:15" ht="30" customHeight="1">
      <c r="A68" s="32">
        <v>63</v>
      </c>
      <c r="B68" s="59" t="s">
        <v>993</v>
      </c>
      <c r="C68" s="96">
        <v>8</v>
      </c>
      <c r="D68" s="52">
        <f t="shared" si="0"/>
        <v>0.44444444444444442</v>
      </c>
      <c r="E68" s="32">
        <v>17</v>
      </c>
      <c r="F68" s="52">
        <f t="shared" si="1"/>
        <v>0.94444444444444442</v>
      </c>
      <c r="G68" s="32">
        <v>7</v>
      </c>
      <c r="H68" s="52">
        <f t="shared" si="2"/>
        <v>0.41176470588235292</v>
      </c>
      <c r="I68" s="32">
        <v>6</v>
      </c>
      <c r="J68" s="52">
        <f t="shared" si="3"/>
        <v>0.4</v>
      </c>
      <c r="K68" s="32">
        <v>7</v>
      </c>
      <c r="L68" s="52">
        <f t="shared" si="4"/>
        <v>0.58333333333333337</v>
      </c>
      <c r="M68" s="32">
        <v>7</v>
      </c>
      <c r="N68" s="52">
        <f t="shared" si="5"/>
        <v>0.58333333333333337</v>
      </c>
      <c r="O68" s="52">
        <f t="shared" si="6"/>
        <v>0.56122004357298472</v>
      </c>
    </row>
    <row r="69" spans="1:15" ht="30" customHeight="1">
      <c r="A69" s="32">
        <v>64</v>
      </c>
      <c r="B69" s="59" t="s">
        <v>994</v>
      </c>
      <c r="C69" s="96">
        <v>13</v>
      </c>
      <c r="D69" s="52">
        <f t="shared" si="0"/>
        <v>0.72222222222222221</v>
      </c>
      <c r="E69" s="32">
        <v>17</v>
      </c>
      <c r="F69" s="52">
        <f t="shared" si="1"/>
        <v>0.94444444444444442</v>
      </c>
      <c r="G69" s="32">
        <v>13</v>
      </c>
      <c r="H69" s="52">
        <f t="shared" si="2"/>
        <v>0.76470588235294112</v>
      </c>
      <c r="I69" s="32">
        <v>8</v>
      </c>
      <c r="J69" s="52">
        <f t="shared" si="3"/>
        <v>0.53333333333333333</v>
      </c>
      <c r="K69" s="32">
        <v>7</v>
      </c>
      <c r="L69" s="52">
        <f t="shared" si="4"/>
        <v>0.58333333333333337</v>
      </c>
      <c r="M69" s="32">
        <v>7</v>
      </c>
      <c r="N69" s="52">
        <f t="shared" si="5"/>
        <v>0.58333333333333337</v>
      </c>
      <c r="O69" s="52">
        <f t="shared" si="6"/>
        <v>0.68856209150326786</v>
      </c>
    </row>
    <row r="70" spans="1:15" ht="30" customHeight="1">
      <c r="A70" s="32">
        <v>65</v>
      </c>
      <c r="B70" s="57" t="s">
        <v>1067</v>
      </c>
      <c r="C70" s="96">
        <v>11</v>
      </c>
      <c r="D70" s="52">
        <f t="shared" si="0"/>
        <v>0.61111111111111116</v>
      </c>
      <c r="E70" s="32">
        <v>7</v>
      </c>
      <c r="F70" s="52">
        <f t="shared" si="1"/>
        <v>0.3888888888888889</v>
      </c>
      <c r="G70" s="32">
        <v>8</v>
      </c>
      <c r="H70" s="52">
        <f t="shared" si="2"/>
        <v>0.47058823529411764</v>
      </c>
      <c r="I70" s="32">
        <v>9</v>
      </c>
      <c r="J70" s="52">
        <f t="shared" si="3"/>
        <v>0.6</v>
      </c>
      <c r="K70" s="32">
        <v>6</v>
      </c>
      <c r="L70" s="52">
        <f t="shared" si="4"/>
        <v>0.5</v>
      </c>
      <c r="M70" s="32">
        <v>6</v>
      </c>
      <c r="N70" s="52">
        <f t="shared" si="5"/>
        <v>0.5</v>
      </c>
      <c r="O70" s="52">
        <f t="shared" si="6"/>
        <v>0.51176470588235301</v>
      </c>
    </row>
    <row r="71" spans="1:15" ht="30" customHeight="1">
      <c r="A71" s="32">
        <v>66</v>
      </c>
      <c r="B71" s="31" t="s">
        <v>1026</v>
      </c>
      <c r="C71" s="96">
        <v>8</v>
      </c>
      <c r="D71" s="52">
        <f t="shared" ref="D71:D73" si="7">C71/18</f>
        <v>0.44444444444444442</v>
      </c>
      <c r="E71" s="32">
        <v>16</v>
      </c>
      <c r="F71" s="52">
        <f t="shared" ref="F71:F73" si="8">E71/18</f>
        <v>0.88888888888888884</v>
      </c>
      <c r="G71" s="32">
        <v>8</v>
      </c>
      <c r="H71" s="52">
        <f t="shared" ref="H71:H73" si="9">G71/17</f>
        <v>0.47058823529411764</v>
      </c>
      <c r="I71" s="32">
        <v>3</v>
      </c>
      <c r="J71" s="52">
        <f t="shared" ref="J71:J73" si="10">I71/15</f>
        <v>0.2</v>
      </c>
      <c r="K71" s="32">
        <v>5</v>
      </c>
      <c r="L71" s="52">
        <f t="shared" ref="L71:L73" si="11">K71/12</f>
        <v>0.41666666666666669</v>
      </c>
      <c r="M71" s="32">
        <v>5</v>
      </c>
      <c r="N71" s="52">
        <f t="shared" ref="N71:N73" si="12">M71/12</f>
        <v>0.41666666666666669</v>
      </c>
      <c r="O71" s="52">
        <f t="shared" ref="O71:O73" si="13">(D71+F71+H71+J71+L71+N71)/6</f>
        <v>0.47287581699346398</v>
      </c>
    </row>
    <row r="72" spans="1:15" ht="30" customHeight="1">
      <c r="A72" s="32">
        <v>67</v>
      </c>
      <c r="B72" s="4" t="s">
        <v>1032</v>
      </c>
      <c r="C72" s="96">
        <v>9</v>
      </c>
      <c r="D72" s="52">
        <f t="shared" si="7"/>
        <v>0.5</v>
      </c>
      <c r="E72" s="32">
        <v>17</v>
      </c>
      <c r="F72" s="52">
        <f t="shared" si="8"/>
        <v>0.94444444444444442</v>
      </c>
      <c r="G72" s="32">
        <v>9</v>
      </c>
      <c r="H72" s="52">
        <f t="shared" si="9"/>
        <v>0.52941176470588236</v>
      </c>
      <c r="I72" s="32">
        <v>9</v>
      </c>
      <c r="J72" s="52">
        <f t="shared" si="10"/>
        <v>0.6</v>
      </c>
      <c r="K72" s="32">
        <v>3</v>
      </c>
      <c r="L72" s="52">
        <f t="shared" si="11"/>
        <v>0.25</v>
      </c>
      <c r="M72" s="32">
        <v>3</v>
      </c>
      <c r="N72" s="52">
        <f t="shared" si="12"/>
        <v>0.25</v>
      </c>
      <c r="O72" s="52">
        <f t="shared" si="13"/>
        <v>0.51230936819172113</v>
      </c>
    </row>
    <row r="73" spans="1:15" ht="30" customHeight="1">
      <c r="A73" s="30">
        <v>68</v>
      </c>
      <c r="B73" s="31" t="s">
        <v>1065</v>
      </c>
      <c r="C73" s="96">
        <v>6</v>
      </c>
      <c r="D73" s="52">
        <f t="shared" si="7"/>
        <v>0.33333333333333331</v>
      </c>
      <c r="E73" s="32">
        <v>13</v>
      </c>
      <c r="F73" s="52">
        <f t="shared" si="8"/>
        <v>0.72222222222222221</v>
      </c>
      <c r="G73" s="32">
        <v>8</v>
      </c>
      <c r="H73" s="52">
        <f t="shared" si="9"/>
        <v>0.47058823529411764</v>
      </c>
      <c r="I73" s="32">
        <v>3</v>
      </c>
      <c r="J73" s="52">
        <f t="shared" si="10"/>
        <v>0.2</v>
      </c>
      <c r="K73" s="32">
        <v>5</v>
      </c>
      <c r="L73" s="52">
        <f t="shared" si="11"/>
        <v>0.41666666666666669</v>
      </c>
      <c r="M73" s="32">
        <v>5</v>
      </c>
      <c r="N73" s="52">
        <f t="shared" si="12"/>
        <v>0.41666666666666669</v>
      </c>
      <c r="O73" s="52">
        <f t="shared" si="13"/>
        <v>0.4265795206971677</v>
      </c>
    </row>
    <row r="74" spans="1:15" ht="24.95" customHeight="1">
      <c r="B74" s="9" t="s">
        <v>1070</v>
      </c>
      <c r="C74" s="97"/>
      <c r="E74" s="101"/>
    </row>
  </sheetData>
  <mergeCells count="7">
    <mergeCell ref="K2:L2"/>
    <mergeCell ref="M2:N2"/>
    <mergeCell ref="A1:N1"/>
    <mergeCell ref="C2:D2"/>
    <mergeCell ref="E2:F2"/>
    <mergeCell ref="G2:H2"/>
    <mergeCell ref="I2:J2"/>
  </mergeCells>
  <pageMargins left="0.7" right="0.7" top="0.75" bottom="0.75" header="0.3" footer="0.3"/>
  <pageSetup paperSize="9" scale="54" fitToHeight="2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37"/>
  <sheetViews>
    <sheetView workbookViewId="0">
      <selection activeCell="B37" sqref="B37"/>
    </sheetView>
  </sheetViews>
  <sheetFormatPr defaultRowHeight="24.95" customHeight="1"/>
  <cols>
    <col min="1" max="1" width="9.140625" style="1" bestFit="1" customWidth="1"/>
    <col min="2" max="2" width="32" style="9" bestFit="1" customWidth="1"/>
    <col min="3" max="3" width="9.140625" style="5"/>
    <col min="4" max="4" width="9.140625" style="106"/>
    <col min="6" max="6" width="9.140625" style="106"/>
    <col min="8" max="8" width="9.140625" style="106"/>
    <col min="9" max="9" width="9.140625" style="5"/>
    <col min="10" max="10" width="9.140625" style="106"/>
    <col min="12" max="12" width="9.140625" style="106"/>
    <col min="14" max="15" width="9.140625" style="106"/>
  </cols>
  <sheetData>
    <row r="1" spans="1:15" ht="24.95" customHeight="1">
      <c r="A1" s="116" t="s">
        <v>765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</row>
    <row r="2" spans="1:15" s="27" customFormat="1" ht="39.75" customHeight="1">
      <c r="A2" s="70"/>
      <c r="B2" s="71" t="s">
        <v>407</v>
      </c>
      <c r="C2" s="112" t="s">
        <v>425</v>
      </c>
      <c r="D2" s="112"/>
      <c r="E2" s="112" t="s">
        <v>1052</v>
      </c>
      <c r="F2" s="112"/>
      <c r="G2" s="112" t="s">
        <v>426</v>
      </c>
      <c r="H2" s="112"/>
      <c r="I2" s="112" t="s">
        <v>1053</v>
      </c>
      <c r="J2" s="112"/>
      <c r="K2" s="118" t="s">
        <v>1054</v>
      </c>
      <c r="L2" s="119"/>
      <c r="M2" s="112" t="s">
        <v>1055</v>
      </c>
      <c r="N2" s="112"/>
      <c r="O2" s="72"/>
    </row>
    <row r="3" spans="1:15" s="9" customFormat="1" ht="24.95" customHeight="1">
      <c r="A3" s="63"/>
      <c r="B3" s="6" t="s">
        <v>1038</v>
      </c>
      <c r="C3" s="83" t="s">
        <v>1069</v>
      </c>
      <c r="D3" s="65" t="s">
        <v>1039</v>
      </c>
      <c r="E3" s="79" t="s">
        <v>1069</v>
      </c>
      <c r="F3" s="65" t="s">
        <v>1039</v>
      </c>
      <c r="G3" s="79" t="s">
        <v>1069</v>
      </c>
      <c r="H3" s="65" t="s">
        <v>1039</v>
      </c>
      <c r="I3" s="83" t="s">
        <v>1069</v>
      </c>
      <c r="J3" s="65" t="s">
        <v>1039</v>
      </c>
      <c r="K3" s="79" t="s">
        <v>1069</v>
      </c>
      <c r="L3" s="66" t="s">
        <v>1039</v>
      </c>
      <c r="M3" s="79" t="s">
        <v>1069</v>
      </c>
      <c r="N3" s="66" t="s">
        <v>1039</v>
      </c>
      <c r="O3" s="64"/>
    </row>
    <row r="4" spans="1:15" s="9" customFormat="1" ht="24.95" customHeight="1">
      <c r="A4" s="48"/>
      <c r="B4" s="49" t="s">
        <v>1040</v>
      </c>
      <c r="C4" s="67">
        <v>17</v>
      </c>
      <c r="D4" s="102"/>
      <c r="E4" s="67">
        <v>18</v>
      </c>
      <c r="F4" s="102"/>
      <c r="G4" s="67">
        <v>18</v>
      </c>
      <c r="H4" s="102"/>
      <c r="I4" s="67">
        <v>11</v>
      </c>
      <c r="J4" s="103"/>
      <c r="K4" s="67">
        <v>7</v>
      </c>
      <c r="L4" s="68"/>
      <c r="M4" s="67">
        <v>14</v>
      </c>
      <c r="N4" s="68"/>
      <c r="O4" s="68" t="s">
        <v>1041</v>
      </c>
    </row>
    <row r="5" spans="1:15" s="17" customFormat="1" ht="22.5" customHeight="1">
      <c r="A5" s="2" t="s">
        <v>474</v>
      </c>
      <c r="B5" s="31" t="s">
        <v>481</v>
      </c>
      <c r="C5" s="15"/>
      <c r="D5" s="69"/>
      <c r="E5" s="15"/>
      <c r="F5" s="69"/>
      <c r="G5" s="15"/>
      <c r="H5" s="69"/>
      <c r="I5" s="15"/>
      <c r="J5" s="69"/>
      <c r="K5" s="15"/>
      <c r="L5" s="69"/>
      <c r="M5" s="15"/>
      <c r="N5" s="69"/>
      <c r="O5" s="69"/>
    </row>
    <row r="6" spans="1:15" s="22" customFormat="1" ht="24.95" customHeight="1">
      <c r="A6" s="3">
        <v>1</v>
      </c>
      <c r="B6" s="31" t="s">
        <v>607</v>
      </c>
      <c r="C6" s="86">
        <v>9</v>
      </c>
      <c r="D6" s="105">
        <f>C6/17</f>
        <v>0.52941176470588236</v>
      </c>
      <c r="E6" s="86">
        <v>9</v>
      </c>
      <c r="F6" s="105">
        <f>E6/18</f>
        <v>0.5</v>
      </c>
      <c r="G6" s="86">
        <v>9</v>
      </c>
      <c r="H6" s="105">
        <f>G6/18</f>
        <v>0.5</v>
      </c>
      <c r="I6" s="86">
        <v>8</v>
      </c>
      <c r="J6" s="105">
        <f>I6/11</f>
        <v>0.72727272727272729</v>
      </c>
      <c r="K6" s="86">
        <v>7</v>
      </c>
      <c r="L6" s="105">
        <f>K6/7</f>
        <v>1</v>
      </c>
      <c r="M6" s="86">
        <v>12</v>
      </c>
      <c r="N6" s="105">
        <f>M6/14</f>
        <v>0.8571428571428571</v>
      </c>
      <c r="O6" s="105">
        <f>(D6+F6+H6+J6+L6+N6)/6</f>
        <v>0.68563789152024446</v>
      </c>
    </row>
    <row r="7" spans="1:15" s="22" customFormat="1" ht="24.95" customHeight="1">
      <c r="A7" s="3">
        <v>2</v>
      </c>
      <c r="B7" s="31" t="s">
        <v>597</v>
      </c>
      <c r="C7" s="86">
        <v>9</v>
      </c>
      <c r="D7" s="105">
        <f t="shared" ref="D7:D36" si="0">C7/17</f>
        <v>0.52941176470588236</v>
      </c>
      <c r="E7" s="86">
        <v>10</v>
      </c>
      <c r="F7" s="105">
        <f t="shared" ref="F7:F36" si="1">E7/18</f>
        <v>0.55555555555555558</v>
      </c>
      <c r="G7" s="86">
        <v>10</v>
      </c>
      <c r="H7" s="105">
        <f t="shared" ref="H7:H36" si="2">G7/18</f>
        <v>0.55555555555555558</v>
      </c>
      <c r="I7" s="86">
        <v>8</v>
      </c>
      <c r="J7" s="105">
        <f t="shared" ref="J7:J36" si="3">I7/11</f>
        <v>0.72727272727272729</v>
      </c>
      <c r="K7" s="86">
        <v>7</v>
      </c>
      <c r="L7" s="105">
        <f t="shared" ref="L7:L36" si="4">K7/7</f>
        <v>1</v>
      </c>
      <c r="M7" s="86">
        <v>12</v>
      </c>
      <c r="N7" s="105">
        <f t="shared" ref="N7:N36" si="5">M7/14</f>
        <v>0.8571428571428571</v>
      </c>
      <c r="O7" s="105">
        <f t="shared" ref="O7:O36" si="6">(D7+F7+H7+J7+L7+N7)/6</f>
        <v>0.70415641003876306</v>
      </c>
    </row>
    <row r="8" spans="1:15" s="22" customFormat="1" ht="24.95" customHeight="1">
      <c r="A8" s="3">
        <v>3</v>
      </c>
      <c r="B8" s="31" t="s">
        <v>600</v>
      </c>
      <c r="C8" s="86">
        <v>10</v>
      </c>
      <c r="D8" s="105">
        <f t="shared" si="0"/>
        <v>0.58823529411764708</v>
      </c>
      <c r="E8" s="86">
        <v>9</v>
      </c>
      <c r="F8" s="105">
        <f t="shared" si="1"/>
        <v>0.5</v>
      </c>
      <c r="G8" s="86">
        <v>9</v>
      </c>
      <c r="H8" s="105">
        <f t="shared" si="2"/>
        <v>0.5</v>
      </c>
      <c r="I8" s="86">
        <v>4</v>
      </c>
      <c r="J8" s="105">
        <f t="shared" si="3"/>
        <v>0.36363636363636365</v>
      </c>
      <c r="K8" s="86">
        <v>3</v>
      </c>
      <c r="L8" s="105">
        <f t="shared" si="4"/>
        <v>0.42857142857142855</v>
      </c>
      <c r="M8" s="86">
        <v>9</v>
      </c>
      <c r="N8" s="105">
        <f t="shared" si="5"/>
        <v>0.6428571428571429</v>
      </c>
      <c r="O8" s="105">
        <f t="shared" si="6"/>
        <v>0.50388337153043039</v>
      </c>
    </row>
    <row r="9" spans="1:15" s="22" customFormat="1" ht="24.95" customHeight="1">
      <c r="A9" s="3">
        <v>4</v>
      </c>
      <c r="B9" s="31" t="s">
        <v>488</v>
      </c>
      <c r="C9" s="86">
        <v>8</v>
      </c>
      <c r="D9" s="105">
        <f t="shared" si="0"/>
        <v>0.47058823529411764</v>
      </c>
      <c r="E9" s="86">
        <v>7</v>
      </c>
      <c r="F9" s="105">
        <f t="shared" si="1"/>
        <v>0.3888888888888889</v>
      </c>
      <c r="G9" s="86">
        <v>7</v>
      </c>
      <c r="H9" s="105">
        <f t="shared" si="2"/>
        <v>0.3888888888888889</v>
      </c>
      <c r="I9" s="86">
        <v>5</v>
      </c>
      <c r="J9" s="105">
        <f t="shared" si="3"/>
        <v>0.45454545454545453</v>
      </c>
      <c r="K9" s="86">
        <v>3</v>
      </c>
      <c r="L9" s="105">
        <f t="shared" si="4"/>
        <v>0.42857142857142855</v>
      </c>
      <c r="M9" s="86">
        <v>10</v>
      </c>
      <c r="N9" s="105">
        <f t="shared" si="5"/>
        <v>0.7142857142857143</v>
      </c>
      <c r="O9" s="105">
        <f t="shared" si="6"/>
        <v>0.47429476841241547</v>
      </c>
    </row>
    <row r="10" spans="1:15" s="22" customFormat="1" ht="24.95" customHeight="1">
      <c r="A10" s="3">
        <v>5</v>
      </c>
      <c r="B10" s="31" t="s">
        <v>599</v>
      </c>
      <c r="C10" s="86">
        <v>13</v>
      </c>
      <c r="D10" s="105">
        <f t="shared" si="0"/>
        <v>0.76470588235294112</v>
      </c>
      <c r="E10" s="86">
        <v>14</v>
      </c>
      <c r="F10" s="105">
        <f t="shared" si="1"/>
        <v>0.77777777777777779</v>
      </c>
      <c r="G10" s="86">
        <v>14</v>
      </c>
      <c r="H10" s="105">
        <f t="shared" si="2"/>
        <v>0.77777777777777779</v>
      </c>
      <c r="I10" s="86">
        <v>7</v>
      </c>
      <c r="J10" s="105">
        <f t="shared" si="3"/>
        <v>0.63636363636363635</v>
      </c>
      <c r="K10" s="86">
        <v>7</v>
      </c>
      <c r="L10" s="105">
        <f t="shared" si="4"/>
        <v>1</v>
      </c>
      <c r="M10" s="86">
        <v>11</v>
      </c>
      <c r="N10" s="105">
        <f t="shared" si="5"/>
        <v>0.7857142857142857</v>
      </c>
      <c r="O10" s="105">
        <f t="shared" si="6"/>
        <v>0.79038989333106979</v>
      </c>
    </row>
    <row r="11" spans="1:15" s="22" customFormat="1" ht="24.95" customHeight="1">
      <c r="A11" s="3">
        <v>6</v>
      </c>
      <c r="B11" s="31" t="s">
        <v>497</v>
      </c>
      <c r="C11" s="86">
        <v>12</v>
      </c>
      <c r="D11" s="105">
        <f t="shared" si="0"/>
        <v>0.70588235294117652</v>
      </c>
      <c r="E11" s="86">
        <v>12</v>
      </c>
      <c r="F11" s="105">
        <f t="shared" si="1"/>
        <v>0.66666666666666663</v>
      </c>
      <c r="G11" s="86">
        <v>12</v>
      </c>
      <c r="H11" s="105">
        <f t="shared" si="2"/>
        <v>0.66666666666666663</v>
      </c>
      <c r="I11" s="86">
        <v>6</v>
      </c>
      <c r="J11" s="105">
        <f t="shared" si="3"/>
        <v>0.54545454545454541</v>
      </c>
      <c r="K11" s="86">
        <v>4</v>
      </c>
      <c r="L11" s="105">
        <f t="shared" si="4"/>
        <v>0.5714285714285714</v>
      </c>
      <c r="M11" s="86">
        <v>10</v>
      </c>
      <c r="N11" s="105">
        <f t="shared" si="5"/>
        <v>0.7142857142857143</v>
      </c>
      <c r="O11" s="105">
        <f t="shared" si="6"/>
        <v>0.64506408624055689</v>
      </c>
    </row>
    <row r="12" spans="1:15" s="22" customFormat="1" ht="24.95" customHeight="1">
      <c r="A12" s="3">
        <v>7</v>
      </c>
      <c r="B12" s="31" t="s">
        <v>609</v>
      </c>
      <c r="C12" s="86">
        <v>12</v>
      </c>
      <c r="D12" s="105">
        <f t="shared" si="0"/>
        <v>0.70588235294117652</v>
      </c>
      <c r="E12" s="86">
        <v>13</v>
      </c>
      <c r="F12" s="105">
        <f t="shared" si="1"/>
        <v>0.72222222222222221</v>
      </c>
      <c r="G12" s="86">
        <v>13</v>
      </c>
      <c r="H12" s="105">
        <f t="shared" si="2"/>
        <v>0.72222222222222221</v>
      </c>
      <c r="I12" s="86">
        <v>7</v>
      </c>
      <c r="J12" s="105">
        <f t="shared" si="3"/>
        <v>0.63636363636363635</v>
      </c>
      <c r="K12" s="86">
        <v>3</v>
      </c>
      <c r="L12" s="105">
        <f t="shared" si="4"/>
        <v>0.42857142857142855</v>
      </c>
      <c r="M12" s="86">
        <v>10</v>
      </c>
      <c r="N12" s="105">
        <f t="shared" si="5"/>
        <v>0.7142857142857143</v>
      </c>
      <c r="O12" s="105">
        <f t="shared" si="6"/>
        <v>0.65492459610106668</v>
      </c>
    </row>
    <row r="13" spans="1:15" s="22" customFormat="1" ht="24.95" customHeight="1">
      <c r="A13" s="3">
        <v>8</v>
      </c>
      <c r="B13" s="31" t="s">
        <v>490</v>
      </c>
      <c r="C13" s="86">
        <v>8</v>
      </c>
      <c r="D13" s="105">
        <f t="shared" si="0"/>
        <v>0.47058823529411764</v>
      </c>
      <c r="E13" s="86">
        <v>8</v>
      </c>
      <c r="F13" s="105">
        <f t="shared" si="1"/>
        <v>0.44444444444444442</v>
      </c>
      <c r="G13" s="86">
        <v>8</v>
      </c>
      <c r="H13" s="105">
        <f t="shared" si="2"/>
        <v>0.44444444444444442</v>
      </c>
      <c r="I13" s="86">
        <v>7</v>
      </c>
      <c r="J13" s="105">
        <f t="shared" si="3"/>
        <v>0.63636363636363635</v>
      </c>
      <c r="K13" s="86">
        <v>5</v>
      </c>
      <c r="L13" s="105">
        <f t="shared" si="4"/>
        <v>0.7142857142857143</v>
      </c>
      <c r="M13" s="86">
        <v>11</v>
      </c>
      <c r="N13" s="105">
        <f t="shared" si="5"/>
        <v>0.7857142857142857</v>
      </c>
      <c r="O13" s="105">
        <f t="shared" si="6"/>
        <v>0.58264012675777377</v>
      </c>
    </row>
    <row r="14" spans="1:15" s="22" customFormat="1" ht="24.95" customHeight="1">
      <c r="A14" s="3">
        <v>9</v>
      </c>
      <c r="B14" s="31" t="s">
        <v>500</v>
      </c>
      <c r="C14" s="86">
        <v>15</v>
      </c>
      <c r="D14" s="105">
        <f t="shared" si="0"/>
        <v>0.88235294117647056</v>
      </c>
      <c r="E14" s="86">
        <v>15</v>
      </c>
      <c r="F14" s="105">
        <f t="shared" si="1"/>
        <v>0.83333333333333337</v>
      </c>
      <c r="G14" s="86">
        <v>15</v>
      </c>
      <c r="H14" s="105">
        <f t="shared" si="2"/>
        <v>0.83333333333333337</v>
      </c>
      <c r="I14" s="86">
        <v>8</v>
      </c>
      <c r="J14" s="105">
        <f t="shared" si="3"/>
        <v>0.72727272727272729</v>
      </c>
      <c r="K14" s="86">
        <v>3</v>
      </c>
      <c r="L14" s="105">
        <f t="shared" si="4"/>
        <v>0.42857142857142855</v>
      </c>
      <c r="M14" s="86">
        <v>12</v>
      </c>
      <c r="N14" s="105">
        <f t="shared" si="5"/>
        <v>0.8571428571428571</v>
      </c>
      <c r="O14" s="105">
        <f t="shared" si="6"/>
        <v>0.76033443680502499</v>
      </c>
    </row>
    <row r="15" spans="1:15" s="22" customFormat="1" ht="24.95" customHeight="1">
      <c r="A15" s="3">
        <v>10</v>
      </c>
      <c r="B15" s="31" t="s">
        <v>605</v>
      </c>
      <c r="C15" s="86">
        <v>15</v>
      </c>
      <c r="D15" s="105">
        <f t="shared" si="0"/>
        <v>0.88235294117647056</v>
      </c>
      <c r="E15" s="86">
        <v>16</v>
      </c>
      <c r="F15" s="105">
        <f t="shared" si="1"/>
        <v>0.88888888888888884</v>
      </c>
      <c r="G15" s="86">
        <v>16</v>
      </c>
      <c r="H15" s="105">
        <f t="shared" si="2"/>
        <v>0.88888888888888884</v>
      </c>
      <c r="I15" s="86">
        <v>7</v>
      </c>
      <c r="J15" s="105">
        <f t="shared" si="3"/>
        <v>0.63636363636363635</v>
      </c>
      <c r="K15" s="86">
        <v>4</v>
      </c>
      <c r="L15" s="105">
        <f t="shared" si="4"/>
        <v>0.5714285714285714</v>
      </c>
      <c r="M15" s="86">
        <v>12</v>
      </c>
      <c r="N15" s="105">
        <f t="shared" si="5"/>
        <v>0.8571428571428571</v>
      </c>
      <c r="O15" s="105">
        <f t="shared" si="6"/>
        <v>0.78751096398155207</v>
      </c>
    </row>
    <row r="16" spans="1:15" s="22" customFormat="1" ht="24.95" customHeight="1">
      <c r="A16" s="3">
        <v>11</v>
      </c>
      <c r="B16" s="31" t="s">
        <v>496</v>
      </c>
      <c r="C16" s="86">
        <v>15</v>
      </c>
      <c r="D16" s="105">
        <f t="shared" si="0"/>
        <v>0.88235294117647056</v>
      </c>
      <c r="E16" s="86">
        <v>17</v>
      </c>
      <c r="F16" s="105">
        <f t="shared" si="1"/>
        <v>0.94444444444444442</v>
      </c>
      <c r="G16" s="86">
        <v>17</v>
      </c>
      <c r="H16" s="105">
        <f t="shared" si="2"/>
        <v>0.94444444444444442</v>
      </c>
      <c r="I16" s="86">
        <v>8</v>
      </c>
      <c r="J16" s="105">
        <f t="shared" si="3"/>
        <v>0.72727272727272729</v>
      </c>
      <c r="K16" s="86">
        <v>4</v>
      </c>
      <c r="L16" s="105">
        <f t="shared" si="4"/>
        <v>0.5714285714285714</v>
      </c>
      <c r="M16" s="86">
        <v>12</v>
      </c>
      <c r="N16" s="105">
        <f t="shared" si="5"/>
        <v>0.8571428571428571</v>
      </c>
      <c r="O16" s="105">
        <f t="shared" si="6"/>
        <v>0.82118099765158581</v>
      </c>
    </row>
    <row r="17" spans="1:15" s="22" customFormat="1" ht="24.95" customHeight="1">
      <c r="A17" s="3">
        <v>12</v>
      </c>
      <c r="B17" s="31" t="s">
        <v>482</v>
      </c>
      <c r="C17" s="86">
        <v>17</v>
      </c>
      <c r="D17" s="105">
        <f t="shared" si="0"/>
        <v>1</v>
      </c>
      <c r="E17" s="86">
        <v>15</v>
      </c>
      <c r="F17" s="105">
        <f t="shared" si="1"/>
        <v>0.83333333333333337</v>
      </c>
      <c r="G17" s="86">
        <v>15</v>
      </c>
      <c r="H17" s="105">
        <f t="shared" si="2"/>
        <v>0.83333333333333337</v>
      </c>
      <c r="I17" s="86">
        <v>10</v>
      </c>
      <c r="J17" s="105">
        <f t="shared" si="3"/>
        <v>0.90909090909090906</v>
      </c>
      <c r="K17" s="86">
        <v>7</v>
      </c>
      <c r="L17" s="105">
        <f t="shared" si="4"/>
        <v>1</v>
      </c>
      <c r="M17" s="86">
        <v>14</v>
      </c>
      <c r="N17" s="105">
        <f t="shared" si="5"/>
        <v>1</v>
      </c>
      <c r="O17" s="105">
        <f t="shared" si="6"/>
        <v>0.92929292929292939</v>
      </c>
    </row>
    <row r="18" spans="1:15" s="22" customFormat="1" ht="24.95" customHeight="1">
      <c r="A18" s="3">
        <v>13</v>
      </c>
      <c r="B18" s="31" t="s">
        <v>495</v>
      </c>
      <c r="C18" s="86">
        <v>4</v>
      </c>
      <c r="D18" s="105">
        <f t="shared" si="0"/>
        <v>0.23529411764705882</v>
      </c>
      <c r="E18" s="86">
        <v>7</v>
      </c>
      <c r="F18" s="105">
        <f t="shared" si="1"/>
        <v>0.3888888888888889</v>
      </c>
      <c r="G18" s="86">
        <v>7</v>
      </c>
      <c r="H18" s="105">
        <f t="shared" si="2"/>
        <v>0.3888888888888889</v>
      </c>
      <c r="I18" s="86">
        <v>0</v>
      </c>
      <c r="J18" s="105">
        <f t="shared" si="3"/>
        <v>0</v>
      </c>
      <c r="K18" s="86">
        <v>2</v>
      </c>
      <c r="L18" s="105">
        <f t="shared" si="4"/>
        <v>0.2857142857142857</v>
      </c>
      <c r="M18" s="86">
        <v>5</v>
      </c>
      <c r="N18" s="105">
        <f t="shared" si="5"/>
        <v>0.35714285714285715</v>
      </c>
      <c r="O18" s="105">
        <f t="shared" si="6"/>
        <v>0.27598817304699658</v>
      </c>
    </row>
    <row r="19" spans="1:15" s="22" customFormat="1" ht="24.95" customHeight="1">
      <c r="A19" s="3">
        <v>14</v>
      </c>
      <c r="B19" s="31" t="s">
        <v>585</v>
      </c>
      <c r="C19" s="86">
        <v>8</v>
      </c>
      <c r="D19" s="105">
        <f t="shared" si="0"/>
        <v>0.47058823529411764</v>
      </c>
      <c r="E19" s="86">
        <v>9</v>
      </c>
      <c r="F19" s="105">
        <f t="shared" si="1"/>
        <v>0.5</v>
      </c>
      <c r="G19" s="86">
        <v>9</v>
      </c>
      <c r="H19" s="105">
        <f t="shared" si="2"/>
        <v>0.5</v>
      </c>
      <c r="I19" s="86">
        <v>4</v>
      </c>
      <c r="J19" s="105">
        <f t="shared" si="3"/>
        <v>0.36363636363636365</v>
      </c>
      <c r="K19" s="86">
        <v>4</v>
      </c>
      <c r="L19" s="105">
        <f t="shared" si="4"/>
        <v>0.5714285714285714</v>
      </c>
      <c r="M19" s="86">
        <v>8</v>
      </c>
      <c r="N19" s="105">
        <f t="shared" si="5"/>
        <v>0.5714285714285714</v>
      </c>
      <c r="O19" s="105">
        <f t="shared" si="6"/>
        <v>0.49618029029793737</v>
      </c>
    </row>
    <row r="20" spans="1:15" s="22" customFormat="1" ht="24.95" customHeight="1">
      <c r="A20" s="3">
        <v>15</v>
      </c>
      <c r="B20" s="31" t="s">
        <v>485</v>
      </c>
      <c r="C20" s="86">
        <v>0</v>
      </c>
      <c r="D20" s="105">
        <f t="shared" si="0"/>
        <v>0</v>
      </c>
      <c r="E20" s="86">
        <v>0</v>
      </c>
      <c r="F20" s="105">
        <f t="shared" si="1"/>
        <v>0</v>
      </c>
      <c r="G20" s="86">
        <v>0</v>
      </c>
      <c r="H20" s="105">
        <f t="shared" si="2"/>
        <v>0</v>
      </c>
      <c r="I20" s="86">
        <v>0</v>
      </c>
      <c r="J20" s="105">
        <f t="shared" si="3"/>
        <v>0</v>
      </c>
      <c r="K20" s="86">
        <v>3</v>
      </c>
      <c r="L20" s="105">
        <f t="shared" si="4"/>
        <v>0.42857142857142855</v>
      </c>
      <c r="M20" s="86">
        <v>0</v>
      </c>
      <c r="N20" s="105">
        <f t="shared" si="5"/>
        <v>0</v>
      </c>
      <c r="O20" s="105">
        <f t="shared" si="6"/>
        <v>7.1428571428571425E-2</v>
      </c>
    </row>
    <row r="21" spans="1:15" s="22" customFormat="1" ht="24.95" customHeight="1">
      <c r="A21" s="3">
        <v>16</v>
      </c>
      <c r="B21" s="31" t="s">
        <v>499</v>
      </c>
      <c r="C21" s="86">
        <v>13</v>
      </c>
      <c r="D21" s="105">
        <f t="shared" si="0"/>
        <v>0.76470588235294112</v>
      </c>
      <c r="E21" s="86">
        <v>13</v>
      </c>
      <c r="F21" s="105">
        <f t="shared" si="1"/>
        <v>0.72222222222222221</v>
      </c>
      <c r="G21" s="86">
        <v>18</v>
      </c>
      <c r="H21" s="105">
        <f t="shared" si="2"/>
        <v>1</v>
      </c>
      <c r="I21" s="86">
        <v>5</v>
      </c>
      <c r="J21" s="105">
        <f t="shared" si="3"/>
        <v>0.45454545454545453</v>
      </c>
      <c r="K21" s="86">
        <v>4</v>
      </c>
      <c r="L21" s="105">
        <f t="shared" si="4"/>
        <v>0.5714285714285714</v>
      </c>
      <c r="M21" s="86">
        <v>12</v>
      </c>
      <c r="N21" s="105">
        <f t="shared" si="5"/>
        <v>0.8571428571428571</v>
      </c>
      <c r="O21" s="105">
        <f t="shared" si="6"/>
        <v>0.72834083128200777</v>
      </c>
    </row>
    <row r="22" spans="1:15" s="22" customFormat="1" ht="24.95" customHeight="1">
      <c r="A22" s="3">
        <v>17</v>
      </c>
      <c r="B22" s="50" t="s">
        <v>501</v>
      </c>
      <c r="C22" s="86">
        <v>9</v>
      </c>
      <c r="D22" s="105">
        <f t="shared" si="0"/>
        <v>0.52941176470588236</v>
      </c>
      <c r="E22" s="86">
        <v>10</v>
      </c>
      <c r="F22" s="105">
        <f t="shared" si="1"/>
        <v>0.55555555555555558</v>
      </c>
      <c r="G22" s="86">
        <v>10</v>
      </c>
      <c r="H22" s="105">
        <f t="shared" si="2"/>
        <v>0.55555555555555558</v>
      </c>
      <c r="I22" s="86">
        <v>4</v>
      </c>
      <c r="J22" s="105">
        <f t="shared" si="3"/>
        <v>0.36363636363636365</v>
      </c>
      <c r="K22" s="86">
        <v>3</v>
      </c>
      <c r="L22" s="105">
        <f t="shared" si="4"/>
        <v>0.42857142857142855</v>
      </c>
      <c r="M22" s="86">
        <v>10</v>
      </c>
      <c r="N22" s="105">
        <f t="shared" si="5"/>
        <v>0.7142857142857143</v>
      </c>
      <c r="O22" s="105">
        <f t="shared" si="6"/>
        <v>0.52450273038508333</v>
      </c>
    </row>
    <row r="23" spans="1:15" s="22" customFormat="1" ht="24.95" customHeight="1">
      <c r="A23" s="3">
        <v>18</v>
      </c>
      <c r="B23" s="31" t="s">
        <v>486</v>
      </c>
      <c r="C23" s="86">
        <v>14</v>
      </c>
      <c r="D23" s="105">
        <f t="shared" si="0"/>
        <v>0.82352941176470584</v>
      </c>
      <c r="E23" s="86">
        <v>14</v>
      </c>
      <c r="F23" s="105">
        <f t="shared" si="1"/>
        <v>0.77777777777777779</v>
      </c>
      <c r="G23" s="86">
        <v>18</v>
      </c>
      <c r="H23" s="105">
        <f t="shared" si="2"/>
        <v>1</v>
      </c>
      <c r="I23" s="86">
        <v>9</v>
      </c>
      <c r="J23" s="105">
        <f t="shared" si="3"/>
        <v>0.81818181818181823</v>
      </c>
      <c r="K23" s="86">
        <v>5</v>
      </c>
      <c r="L23" s="105">
        <f t="shared" si="4"/>
        <v>0.7142857142857143</v>
      </c>
      <c r="M23" s="86">
        <v>13</v>
      </c>
      <c r="N23" s="105">
        <f t="shared" si="5"/>
        <v>0.9285714285714286</v>
      </c>
      <c r="O23" s="105">
        <f t="shared" si="6"/>
        <v>0.84372435843024085</v>
      </c>
    </row>
    <row r="24" spans="1:15" s="22" customFormat="1" ht="24.95" customHeight="1">
      <c r="A24" s="3">
        <v>19</v>
      </c>
      <c r="B24" s="31" t="s">
        <v>483</v>
      </c>
      <c r="C24" s="86">
        <v>12</v>
      </c>
      <c r="D24" s="105">
        <f t="shared" si="0"/>
        <v>0.70588235294117652</v>
      </c>
      <c r="E24" s="86">
        <v>11</v>
      </c>
      <c r="F24" s="105">
        <f t="shared" si="1"/>
        <v>0.61111111111111116</v>
      </c>
      <c r="G24" s="86">
        <v>12</v>
      </c>
      <c r="H24" s="105">
        <f t="shared" si="2"/>
        <v>0.66666666666666663</v>
      </c>
      <c r="I24" s="86">
        <v>5</v>
      </c>
      <c r="J24" s="105">
        <f t="shared" si="3"/>
        <v>0.45454545454545453</v>
      </c>
      <c r="K24" s="86">
        <v>4</v>
      </c>
      <c r="L24" s="105">
        <f t="shared" si="4"/>
        <v>0.5714285714285714</v>
      </c>
      <c r="M24" s="86">
        <v>11</v>
      </c>
      <c r="N24" s="105">
        <f t="shared" si="5"/>
        <v>0.7857142857142857</v>
      </c>
      <c r="O24" s="105">
        <f t="shared" si="6"/>
        <v>0.63255807373454431</v>
      </c>
    </row>
    <row r="25" spans="1:15" s="22" customFormat="1" ht="24.95" customHeight="1">
      <c r="A25" s="3">
        <v>20</v>
      </c>
      <c r="B25" s="31" t="s">
        <v>489</v>
      </c>
      <c r="C25" s="86">
        <v>11</v>
      </c>
      <c r="D25" s="105">
        <f t="shared" si="0"/>
        <v>0.6470588235294118</v>
      </c>
      <c r="E25" s="86">
        <v>10</v>
      </c>
      <c r="F25" s="105">
        <f t="shared" si="1"/>
        <v>0.55555555555555558</v>
      </c>
      <c r="G25" s="86">
        <v>16</v>
      </c>
      <c r="H25" s="105">
        <f t="shared" si="2"/>
        <v>0.88888888888888884</v>
      </c>
      <c r="I25" s="86">
        <v>6</v>
      </c>
      <c r="J25" s="105">
        <f t="shared" si="3"/>
        <v>0.54545454545454541</v>
      </c>
      <c r="K25" s="86">
        <v>6</v>
      </c>
      <c r="L25" s="105">
        <f t="shared" si="4"/>
        <v>0.8571428571428571</v>
      </c>
      <c r="M25" s="86">
        <v>10</v>
      </c>
      <c r="N25" s="105">
        <f t="shared" si="5"/>
        <v>0.7142857142857143</v>
      </c>
      <c r="O25" s="105">
        <f t="shared" si="6"/>
        <v>0.70139773080949552</v>
      </c>
    </row>
    <row r="26" spans="1:15" s="22" customFormat="1" ht="24.95" customHeight="1">
      <c r="A26" s="3">
        <v>21</v>
      </c>
      <c r="B26" s="31" t="s">
        <v>491</v>
      </c>
      <c r="C26" s="86">
        <v>6</v>
      </c>
      <c r="D26" s="105">
        <f t="shared" si="0"/>
        <v>0.35294117647058826</v>
      </c>
      <c r="E26" s="86">
        <v>8</v>
      </c>
      <c r="F26" s="105">
        <f t="shared" si="1"/>
        <v>0.44444444444444442</v>
      </c>
      <c r="G26" s="86">
        <v>5</v>
      </c>
      <c r="H26" s="105">
        <f t="shared" si="2"/>
        <v>0.27777777777777779</v>
      </c>
      <c r="I26" s="86">
        <v>4</v>
      </c>
      <c r="J26" s="105">
        <f t="shared" si="3"/>
        <v>0.36363636363636365</v>
      </c>
      <c r="K26" s="86">
        <v>3</v>
      </c>
      <c r="L26" s="105">
        <f t="shared" si="4"/>
        <v>0.42857142857142855</v>
      </c>
      <c r="M26" s="86">
        <v>9</v>
      </c>
      <c r="N26" s="105">
        <f t="shared" si="5"/>
        <v>0.6428571428571429</v>
      </c>
      <c r="O26" s="105">
        <f t="shared" si="6"/>
        <v>0.41837138895962434</v>
      </c>
    </row>
    <row r="27" spans="1:15" s="22" customFormat="1" ht="24.95" customHeight="1">
      <c r="A27" s="3">
        <v>22</v>
      </c>
      <c r="B27" s="31" t="s">
        <v>584</v>
      </c>
      <c r="C27" s="86">
        <v>12</v>
      </c>
      <c r="D27" s="105">
        <f t="shared" si="0"/>
        <v>0.70588235294117652</v>
      </c>
      <c r="E27" s="86">
        <v>13</v>
      </c>
      <c r="F27" s="105">
        <f t="shared" si="1"/>
        <v>0.72222222222222221</v>
      </c>
      <c r="G27" s="86">
        <v>12</v>
      </c>
      <c r="H27" s="105">
        <f t="shared" si="2"/>
        <v>0.66666666666666663</v>
      </c>
      <c r="I27" s="86">
        <v>6</v>
      </c>
      <c r="J27" s="105">
        <f t="shared" si="3"/>
        <v>0.54545454545454541</v>
      </c>
      <c r="K27" s="86">
        <v>4</v>
      </c>
      <c r="L27" s="105">
        <f t="shared" si="4"/>
        <v>0.5714285714285714</v>
      </c>
      <c r="M27" s="86">
        <v>10</v>
      </c>
      <c r="N27" s="105">
        <f t="shared" si="5"/>
        <v>0.7142857142857143</v>
      </c>
      <c r="O27" s="105">
        <f t="shared" si="6"/>
        <v>0.65432334549981608</v>
      </c>
    </row>
    <row r="28" spans="1:15" s="22" customFormat="1" ht="24.95" customHeight="1">
      <c r="A28" s="3">
        <v>23</v>
      </c>
      <c r="B28" s="31" t="s">
        <v>583</v>
      </c>
      <c r="C28" s="86">
        <v>11</v>
      </c>
      <c r="D28" s="105">
        <f t="shared" si="0"/>
        <v>0.6470588235294118</v>
      </c>
      <c r="E28" s="86">
        <v>12</v>
      </c>
      <c r="F28" s="105">
        <f t="shared" si="1"/>
        <v>0.66666666666666663</v>
      </c>
      <c r="G28" s="86">
        <v>18</v>
      </c>
      <c r="H28" s="105">
        <f t="shared" si="2"/>
        <v>1</v>
      </c>
      <c r="I28" s="86">
        <v>7</v>
      </c>
      <c r="J28" s="105">
        <f t="shared" si="3"/>
        <v>0.63636363636363635</v>
      </c>
      <c r="K28" s="86">
        <v>4</v>
      </c>
      <c r="L28" s="105">
        <f t="shared" si="4"/>
        <v>0.5714285714285714</v>
      </c>
      <c r="M28" s="86">
        <v>10</v>
      </c>
      <c r="N28" s="105">
        <f t="shared" si="5"/>
        <v>0.7142857142857143</v>
      </c>
      <c r="O28" s="105">
        <f t="shared" si="6"/>
        <v>0.70596723537900008</v>
      </c>
    </row>
    <row r="29" spans="1:15" s="22" customFormat="1" ht="24.95" customHeight="1">
      <c r="A29" s="3">
        <v>24</v>
      </c>
      <c r="B29" s="31" t="s">
        <v>487</v>
      </c>
      <c r="C29" s="86">
        <v>6</v>
      </c>
      <c r="D29" s="105">
        <f t="shared" si="0"/>
        <v>0.35294117647058826</v>
      </c>
      <c r="E29" s="86">
        <v>8</v>
      </c>
      <c r="F29" s="105">
        <f t="shared" si="1"/>
        <v>0.44444444444444442</v>
      </c>
      <c r="G29" s="86">
        <v>6</v>
      </c>
      <c r="H29" s="105">
        <f t="shared" si="2"/>
        <v>0.33333333333333331</v>
      </c>
      <c r="I29" s="86">
        <v>3</v>
      </c>
      <c r="J29" s="105">
        <f t="shared" si="3"/>
        <v>0.27272727272727271</v>
      </c>
      <c r="K29" s="86">
        <v>3</v>
      </c>
      <c r="L29" s="105">
        <f t="shared" si="4"/>
        <v>0.42857142857142855</v>
      </c>
      <c r="M29" s="86">
        <v>5</v>
      </c>
      <c r="N29" s="105">
        <f t="shared" si="5"/>
        <v>0.35714285714285715</v>
      </c>
      <c r="O29" s="105">
        <f t="shared" si="6"/>
        <v>0.36486008544832077</v>
      </c>
    </row>
    <row r="30" spans="1:15" ht="24.95" customHeight="1">
      <c r="A30" s="3">
        <v>25</v>
      </c>
      <c r="B30" s="31" t="s">
        <v>493</v>
      </c>
      <c r="C30" s="86">
        <v>9</v>
      </c>
      <c r="D30" s="105">
        <f t="shared" si="0"/>
        <v>0.52941176470588236</v>
      </c>
      <c r="E30" s="3">
        <v>9</v>
      </c>
      <c r="F30" s="105">
        <f t="shared" si="1"/>
        <v>0.5</v>
      </c>
      <c r="G30" s="3">
        <v>10</v>
      </c>
      <c r="H30" s="105">
        <f t="shared" si="2"/>
        <v>0.55555555555555558</v>
      </c>
      <c r="I30" s="3">
        <v>4</v>
      </c>
      <c r="J30" s="105">
        <f t="shared" si="3"/>
        <v>0.36363636363636365</v>
      </c>
      <c r="K30" s="3">
        <v>3</v>
      </c>
      <c r="L30" s="105">
        <f t="shared" si="4"/>
        <v>0.42857142857142855</v>
      </c>
      <c r="M30" s="3">
        <v>10</v>
      </c>
      <c r="N30" s="105">
        <f t="shared" si="5"/>
        <v>0.7142857142857143</v>
      </c>
      <c r="O30" s="105">
        <f t="shared" si="6"/>
        <v>0.51524347112582403</v>
      </c>
    </row>
    <row r="31" spans="1:15" ht="24.95" customHeight="1">
      <c r="A31" s="3">
        <v>26</v>
      </c>
      <c r="B31" s="31" t="s">
        <v>492</v>
      </c>
      <c r="C31" s="3">
        <v>9</v>
      </c>
      <c r="D31" s="105">
        <f t="shared" si="0"/>
        <v>0.52941176470588236</v>
      </c>
      <c r="E31" s="3">
        <v>8</v>
      </c>
      <c r="F31" s="105">
        <f t="shared" si="1"/>
        <v>0.44444444444444442</v>
      </c>
      <c r="G31" s="3">
        <v>8</v>
      </c>
      <c r="H31" s="105">
        <f t="shared" si="2"/>
        <v>0.44444444444444442</v>
      </c>
      <c r="I31" s="3">
        <v>5</v>
      </c>
      <c r="J31" s="105">
        <f t="shared" si="3"/>
        <v>0.45454545454545453</v>
      </c>
      <c r="K31" s="3">
        <v>4</v>
      </c>
      <c r="L31" s="105">
        <f t="shared" si="4"/>
        <v>0.5714285714285714</v>
      </c>
      <c r="M31" s="3">
        <v>11</v>
      </c>
      <c r="N31" s="105">
        <f t="shared" si="5"/>
        <v>0.7857142857142857</v>
      </c>
      <c r="O31" s="105">
        <f t="shared" si="6"/>
        <v>0.53833149421384707</v>
      </c>
    </row>
    <row r="32" spans="1:15" ht="24.95" customHeight="1">
      <c r="A32" s="3">
        <v>27</v>
      </c>
      <c r="B32" s="31" t="s">
        <v>498</v>
      </c>
      <c r="C32" s="3">
        <v>12</v>
      </c>
      <c r="D32" s="105">
        <f t="shared" si="0"/>
        <v>0.70588235294117652</v>
      </c>
      <c r="E32" s="3">
        <v>10</v>
      </c>
      <c r="F32" s="105">
        <f t="shared" si="1"/>
        <v>0.55555555555555558</v>
      </c>
      <c r="G32" s="3">
        <v>15</v>
      </c>
      <c r="H32" s="105">
        <f t="shared" si="2"/>
        <v>0.83333333333333337</v>
      </c>
      <c r="I32" s="3">
        <v>9</v>
      </c>
      <c r="J32" s="105">
        <f t="shared" si="3"/>
        <v>0.81818181818181823</v>
      </c>
      <c r="K32" s="3">
        <v>4</v>
      </c>
      <c r="L32" s="105">
        <f t="shared" si="4"/>
        <v>0.5714285714285714</v>
      </c>
      <c r="M32" s="3">
        <v>13</v>
      </c>
      <c r="N32" s="105">
        <f t="shared" si="5"/>
        <v>0.9285714285714286</v>
      </c>
      <c r="O32" s="105">
        <f t="shared" si="6"/>
        <v>0.73549217666864741</v>
      </c>
    </row>
    <row r="33" spans="1:15" ht="24.95" customHeight="1">
      <c r="A33" s="3">
        <v>28</v>
      </c>
      <c r="B33" s="31" t="s">
        <v>601</v>
      </c>
      <c r="C33" s="3">
        <v>10</v>
      </c>
      <c r="D33" s="105">
        <f t="shared" si="0"/>
        <v>0.58823529411764708</v>
      </c>
      <c r="E33" s="3">
        <v>10</v>
      </c>
      <c r="F33" s="105">
        <f t="shared" si="1"/>
        <v>0.55555555555555558</v>
      </c>
      <c r="G33" s="3">
        <v>13</v>
      </c>
      <c r="H33" s="105">
        <f t="shared" si="2"/>
        <v>0.72222222222222221</v>
      </c>
      <c r="I33" s="3">
        <v>5</v>
      </c>
      <c r="J33" s="105">
        <f t="shared" si="3"/>
        <v>0.45454545454545453</v>
      </c>
      <c r="K33" s="3">
        <v>4</v>
      </c>
      <c r="L33" s="105">
        <f t="shared" si="4"/>
        <v>0.5714285714285714</v>
      </c>
      <c r="M33" s="3">
        <v>11</v>
      </c>
      <c r="N33" s="105">
        <f t="shared" si="5"/>
        <v>0.7857142857142857</v>
      </c>
      <c r="O33" s="105">
        <f t="shared" si="6"/>
        <v>0.61295023059728937</v>
      </c>
    </row>
    <row r="34" spans="1:15" ht="24.95" customHeight="1">
      <c r="A34" s="3">
        <v>29</v>
      </c>
      <c r="B34" s="31" t="s">
        <v>484</v>
      </c>
      <c r="C34" s="3">
        <v>7</v>
      </c>
      <c r="D34" s="105">
        <f t="shared" si="0"/>
        <v>0.41176470588235292</v>
      </c>
      <c r="E34" s="3">
        <v>8</v>
      </c>
      <c r="F34" s="105">
        <f t="shared" si="1"/>
        <v>0.44444444444444442</v>
      </c>
      <c r="G34" s="3">
        <v>18</v>
      </c>
      <c r="H34" s="105">
        <f t="shared" si="2"/>
        <v>1</v>
      </c>
      <c r="I34" s="3">
        <v>8</v>
      </c>
      <c r="J34" s="105">
        <f t="shared" si="3"/>
        <v>0.72727272727272729</v>
      </c>
      <c r="K34" s="3">
        <v>6</v>
      </c>
      <c r="L34" s="105">
        <f t="shared" si="4"/>
        <v>0.8571428571428571</v>
      </c>
      <c r="M34" s="3">
        <v>12</v>
      </c>
      <c r="N34" s="105">
        <f t="shared" si="5"/>
        <v>0.8571428571428571</v>
      </c>
      <c r="O34" s="105">
        <f t="shared" si="6"/>
        <v>0.71629459864753986</v>
      </c>
    </row>
    <row r="35" spans="1:15" ht="24.95" customHeight="1">
      <c r="A35" s="3">
        <v>30</v>
      </c>
      <c r="B35" s="31" t="s">
        <v>957</v>
      </c>
      <c r="C35" s="3">
        <v>12</v>
      </c>
      <c r="D35" s="105">
        <f t="shared" si="0"/>
        <v>0.70588235294117652</v>
      </c>
      <c r="E35" s="3">
        <v>12</v>
      </c>
      <c r="F35" s="105">
        <f t="shared" si="1"/>
        <v>0.66666666666666663</v>
      </c>
      <c r="G35" s="3">
        <v>12</v>
      </c>
      <c r="H35" s="105">
        <f t="shared" si="2"/>
        <v>0.66666666666666663</v>
      </c>
      <c r="I35" s="3">
        <v>7</v>
      </c>
      <c r="J35" s="105">
        <f t="shared" si="3"/>
        <v>0.63636363636363635</v>
      </c>
      <c r="K35" s="3">
        <v>5</v>
      </c>
      <c r="L35" s="105">
        <f t="shared" si="4"/>
        <v>0.7142857142857143</v>
      </c>
      <c r="M35" s="3">
        <v>10</v>
      </c>
      <c r="N35" s="105">
        <f t="shared" si="5"/>
        <v>0.7142857142857143</v>
      </c>
      <c r="O35" s="105">
        <f t="shared" si="6"/>
        <v>0.68402512520159575</v>
      </c>
    </row>
    <row r="36" spans="1:15" ht="24.95" customHeight="1">
      <c r="A36" s="3">
        <v>31</v>
      </c>
      <c r="B36" s="31" t="s">
        <v>958</v>
      </c>
      <c r="C36" s="3">
        <v>16</v>
      </c>
      <c r="D36" s="105">
        <f t="shared" si="0"/>
        <v>0.94117647058823528</v>
      </c>
      <c r="E36" s="3">
        <v>16</v>
      </c>
      <c r="F36" s="105">
        <f t="shared" si="1"/>
        <v>0.88888888888888884</v>
      </c>
      <c r="G36" s="3">
        <v>16</v>
      </c>
      <c r="H36" s="105">
        <f t="shared" si="2"/>
        <v>0.88888888888888884</v>
      </c>
      <c r="I36" s="3">
        <v>10</v>
      </c>
      <c r="J36" s="105">
        <f t="shared" si="3"/>
        <v>0.90909090909090906</v>
      </c>
      <c r="K36" s="3">
        <v>7</v>
      </c>
      <c r="L36" s="105">
        <f t="shared" si="4"/>
        <v>1</v>
      </c>
      <c r="M36" s="3">
        <v>14</v>
      </c>
      <c r="N36" s="105">
        <f t="shared" si="5"/>
        <v>1</v>
      </c>
      <c r="O36" s="105">
        <f t="shared" si="6"/>
        <v>0.93800752624282036</v>
      </c>
    </row>
    <row r="37" spans="1:15" ht="24.95" customHeight="1">
      <c r="B37" s="9" t="s">
        <v>1070</v>
      </c>
    </row>
  </sheetData>
  <sortState ref="A3:B34">
    <sortCondition ref="A3"/>
  </sortState>
  <mergeCells count="7">
    <mergeCell ref="K2:L2"/>
    <mergeCell ref="M2:N2"/>
    <mergeCell ref="A1:N1"/>
    <mergeCell ref="C2:D2"/>
    <mergeCell ref="E2:F2"/>
    <mergeCell ref="G2:H2"/>
    <mergeCell ref="I2:J2"/>
  </mergeCells>
  <pageMargins left="0.7" right="0.45" top="0.5" bottom="0.5" header="0.3" footer="0.3"/>
  <pageSetup paperSize="9" scale="56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40"/>
  <sheetViews>
    <sheetView workbookViewId="0">
      <selection activeCell="B40" sqref="B40"/>
    </sheetView>
  </sheetViews>
  <sheetFormatPr defaultRowHeight="24.95" customHeight="1"/>
  <cols>
    <col min="1" max="1" width="9.140625" style="24" bestFit="1" customWidth="1"/>
    <col min="2" max="2" width="21.85546875" style="27" bestFit="1" customWidth="1"/>
    <col min="3" max="3" width="7.85546875" style="90" customWidth="1"/>
    <col min="4" max="4" width="9.140625" style="108"/>
    <col min="5" max="5" width="9.140625" style="22"/>
    <col min="6" max="6" width="9.140625" style="108"/>
    <col min="7" max="7" width="9.140625" style="22"/>
    <col min="8" max="8" width="9.140625" style="108"/>
    <col min="9" max="9" width="9.140625" style="22"/>
    <col min="10" max="10" width="9.140625" style="108"/>
    <col min="11" max="11" width="9.140625" style="22"/>
    <col min="12" max="12" width="9.140625" style="108"/>
    <col min="13" max="13" width="9.140625" style="22"/>
    <col min="14" max="15" width="9.140625" style="108"/>
    <col min="16" max="16384" width="9.140625" style="22"/>
  </cols>
  <sheetData>
    <row r="1" spans="1:15" ht="24.95" customHeight="1">
      <c r="A1" s="116" t="s">
        <v>766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</row>
    <row r="2" spans="1:15" s="27" customFormat="1" ht="39.75" customHeight="1">
      <c r="A2" s="70"/>
      <c r="B2" s="71" t="s">
        <v>407</v>
      </c>
      <c r="C2" s="112" t="s">
        <v>425</v>
      </c>
      <c r="D2" s="112"/>
      <c r="E2" s="112" t="s">
        <v>1052</v>
      </c>
      <c r="F2" s="112"/>
      <c r="G2" s="112" t="s">
        <v>426</v>
      </c>
      <c r="H2" s="112"/>
      <c r="I2" s="112" t="s">
        <v>433</v>
      </c>
      <c r="J2" s="112"/>
      <c r="K2" s="118" t="s">
        <v>1054</v>
      </c>
      <c r="L2" s="119"/>
      <c r="M2" s="112" t="s">
        <v>1055</v>
      </c>
      <c r="N2" s="112"/>
      <c r="O2" s="72"/>
    </row>
    <row r="3" spans="1:15" s="9" customFormat="1" ht="24.95" customHeight="1">
      <c r="A3" s="63"/>
      <c r="B3" s="6" t="s">
        <v>1038</v>
      </c>
      <c r="C3" s="83" t="s">
        <v>1069</v>
      </c>
      <c r="D3" s="65" t="s">
        <v>1039</v>
      </c>
      <c r="E3" s="79" t="s">
        <v>1069</v>
      </c>
      <c r="F3" s="65" t="s">
        <v>1039</v>
      </c>
      <c r="G3" s="79" t="s">
        <v>1069</v>
      </c>
      <c r="H3" s="65" t="s">
        <v>1039</v>
      </c>
      <c r="I3" s="79" t="s">
        <v>1069</v>
      </c>
      <c r="J3" s="65" t="s">
        <v>1039</v>
      </c>
      <c r="K3" s="79" t="s">
        <v>1069</v>
      </c>
      <c r="L3" s="66" t="s">
        <v>1039</v>
      </c>
      <c r="M3" s="79" t="s">
        <v>1069</v>
      </c>
      <c r="N3" s="66" t="s">
        <v>1039</v>
      </c>
      <c r="O3" s="64"/>
    </row>
    <row r="4" spans="1:15" s="9" customFormat="1" ht="24.95" customHeight="1">
      <c r="A4" s="48"/>
      <c r="B4" s="49" t="s">
        <v>1040</v>
      </c>
      <c r="C4" s="67">
        <v>17</v>
      </c>
      <c r="D4" s="102"/>
      <c r="E4" s="67">
        <v>18</v>
      </c>
      <c r="F4" s="102"/>
      <c r="G4" s="67">
        <v>18</v>
      </c>
      <c r="H4" s="102"/>
      <c r="I4" s="67">
        <v>16</v>
      </c>
      <c r="J4" s="103"/>
      <c r="K4" s="67">
        <v>6</v>
      </c>
      <c r="L4" s="68"/>
      <c r="M4" s="67">
        <v>14</v>
      </c>
      <c r="N4" s="68"/>
      <c r="O4" s="68" t="s">
        <v>1041</v>
      </c>
    </row>
    <row r="5" spans="1:15" s="23" customFormat="1" ht="21" customHeight="1">
      <c r="A5" s="2" t="s">
        <v>474</v>
      </c>
      <c r="B5" s="31" t="s">
        <v>481</v>
      </c>
      <c r="C5" s="87"/>
      <c r="D5" s="107"/>
      <c r="E5" s="87"/>
      <c r="F5" s="107"/>
      <c r="G5" s="87"/>
      <c r="H5" s="107"/>
      <c r="I5" s="87"/>
      <c r="J5" s="107"/>
      <c r="K5" s="87"/>
      <c r="L5" s="107"/>
      <c r="M5" s="87"/>
      <c r="N5" s="107"/>
      <c r="O5" s="107"/>
    </row>
    <row r="6" spans="1:15" ht="24.95" customHeight="1">
      <c r="A6" s="3">
        <v>1</v>
      </c>
      <c r="B6" s="46" t="s">
        <v>611</v>
      </c>
      <c r="C6" s="86">
        <v>14</v>
      </c>
      <c r="D6" s="105">
        <f>C6/17</f>
        <v>0.82352941176470584</v>
      </c>
      <c r="E6" s="86">
        <v>14</v>
      </c>
      <c r="F6" s="105">
        <f>E6/18</f>
        <v>0.77777777777777779</v>
      </c>
      <c r="G6" s="86">
        <v>14</v>
      </c>
      <c r="H6" s="105">
        <f>G6/18</f>
        <v>0.77777777777777779</v>
      </c>
      <c r="I6" s="86">
        <v>12</v>
      </c>
      <c r="J6" s="105">
        <f>I6/16</f>
        <v>0.75</v>
      </c>
      <c r="K6" s="86">
        <v>4</v>
      </c>
      <c r="L6" s="105">
        <f>K6/6</f>
        <v>0.66666666666666663</v>
      </c>
      <c r="M6" s="86">
        <v>10</v>
      </c>
      <c r="N6" s="105">
        <f>M6/14</f>
        <v>0.7142857142857143</v>
      </c>
      <c r="O6" s="105">
        <f>(D6+F6+H6+J6+L6+N6)/6</f>
        <v>0.75167289137877369</v>
      </c>
    </row>
    <row r="7" spans="1:15" ht="24.95" customHeight="1">
      <c r="A7" s="3">
        <v>2</v>
      </c>
      <c r="B7" s="31" t="s">
        <v>504</v>
      </c>
      <c r="C7" s="86">
        <v>7</v>
      </c>
      <c r="D7" s="105">
        <f t="shared" ref="D7:D39" si="0">C7/17</f>
        <v>0.41176470588235292</v>
      </c>
      <c r="E7" s="86">
        <v>8</v>
      </c>
      <c r="F7" s="105">
        <f t="shared" ref="F7:F39" si="1">E7/18</f>
        <v>0.44444444444444442</v>
      </c>
      <c r="G7" s="86">
        <v>8</v>
      </c>
      <c r="H7" s="105">
        <f t="shared" ref="H7:H39" si="2">G7/18</f>
        <v>0.44444444444444442</v>
      </c>
      <c r="I7" s="86">
        <v>9</v>
      </c>
      <c r="J7" s="105">
        <f t="shared" ref="J7:J39" si="3">I7/16</f>
        <v>0.5625</v>
      </c>
      <c r="K7" s="86">
        <v>4</v>
      </c>
      <c r="L7" s="105">
        <f t="shared" ref="L7:L39" si="4">K7/6</f>
        <v>0.66666666666666663</v>
      </c>
      <c r="M7" s="86">
        <v>8</v>
      </c>
      <c r="N7" s="105">
        <f t="shared" ref="N7:N39" si="5">M7/14</f>
        <v>0.5714285714285714</v>
      </c>
      <c r="O7" s="105">
        <f t="shared" ref="O7:O39" si="6">(D7+F7+H7+J7+L7+N7)/6</f>
        <v>0.51687480547774667</v>
      </c>
    </row>
    <row r="8" spans="1:15" ht="24.95" customHeight="1">
      <c r="A8" s="3">
        <v>3</v>
      </c>
      <c r="B8" s="31" t="s">
        <v>521</v>
      </c>
      <c r="C8" s="86">
        <v>10</v>
      </c>
      <c r="D8" s="105">
        <f t="shared" si="0"/>
        <v>0.58823529411764708</v>
      </c>
      <c r="E8" s="86">
        <v>11</v>
      </c>
      <c r="F8" s="105">
        <f t="shared" si="1"/>
        <v>0.61111111111111116</v>
      </c>
      <c r="G8" s="86">
        <v>11</v>
      </c>
      <c r="H8" s="105">
        <f t="shared" si="2"/>
        <v>0.61111111111111116</v>
      </c>
      <c r="I8" s="86">
        <v>9</v>
      </c>
      <c r="J8" s="105">
        <f t="shared" si="3"/>
        <v>0.5625</v>
      </c>
      <c r="K8" s="86">
        <v>3</v>
      </c>
      <c r="L8" s="105">
        <f t="shared" si="4"/>
        <v>0.5</v>
      </c>
      <c r="M8" s="86">
        <v>8</v>
      </c>
      <c r="N8" s="105">
        <f t="shared" si="5"/>
        <v>0.5714285714285714</v>
      </c>
      <c r="O8" s="105">
        <f t="shared" si="6"/>
        <v>0.57406434796140682</v>
      </c>
    </row>
    <row r="9" spans="1:15" ht="24.95" customHeight="1">
      <c r="A9" s="3">
        <v>4</v>
      </c>
      <c r="B9" s="31" t="s">
        <v>507</v>
      </c>
      <c r="C9" s="86">
        <v>5</v>
      </c>
      <c r="D9" s="105">
        <f t="shared" si="0"/>
        <v>0.29411764705882354</v>
      </c>
      <c r="E9" s="86">
        <v>4</v>
      </c>
      <c r="F9" s="105">
        <f t="shared" si="1"/>
        <v>0.22222222222222221</v>
      </c>
      <c r="G9" s="86">
        <v>4</v>
      </c>
      <c r="H9" s="105">
        <f t="shared" si="2"/>
        <v>0.22222222222222221</v>
      </c>
      <c r="I9" s="86">
        <v>1</v>
      </c>
      <c r="J9" s="105">
        <f t="shared" si="3"/>
        <v>6.25E-2</v>
      </c>
      <c r="K9" s="86">
        <v>3</v>
      </c>
      <c r="L9" s="105">
        <f t="shared" si="4"/>
        <v>0.5</v>
      </c>
      <c r="M9" s="86">
        <v>1</v>
      </c>
      <c r="N9" s="105">
        <f t="shared" si="5"/>
        <v>7.1428571428571425E-2</v>
      </c>
      <c r="O9" s="105">
        <f t="shared" si="6"/>
        <v>0.22874844382197324</v>
      </c>
    </row>
    <row r="10" spans="1:15" ht="24.95" customHeight="1">
      <c r="A10" s="3">
        <v>5</v>
      </c>
      <c r="B10" s="31" t="s">
        <v>505</v>
      </c>
      <c r="C10" s="86">
        <v>17</v>
      </c>
      <c r="D10" s="105">
        <f t="shared" si="0"/>
        <v>1</v>
      </c>
      <c r="E10" s="86">
        <v>17</v>
      </c>
      <c r="F10" s="105">
        <f t="shared" si="1"/>
        <v>0.94444444444444442</v>
      </c>
      <c r="G10" s="86">
        <v>17</v>
      </c>
      <c r="H10" s="105">
        <f t="shared" si="2"/>
        <v>0.94444444444444442</v>
      </c>
      <c r="I10" s="86">
        <v>13</v>
      </c>
      <c r="J10" s="105">
        <f t="shared" si="3"/>
        <v>0.8125</v>
      </c>
      <c r="K10" s="86">
        <v>3</v>
      </c>
      <c r="L10" s="105">
        <f t="shared" si="4"/>
        <v>0.5</v>
      </c>
      <c r="M10" s="86">
        <v>12</v>
      </c>
      <c r="N10" s="105">
        <f t="shared" si="5"/>
        <v>0.8571428571428571</v>
      </c>
      <c r="O10" s="105">
        <f t="shared" si="6"/>
        <v>0.8430886243386243</v>
      </c>
    </row>
    <row r="11" spans="1:15" ht="24.95" customHeight="1">
      <c r="A11" s="3">
        <v>6</v>
      </c>
      <c r="B11" s="31" t="s">
        <v>520</v>
      </c>
      <c r="C11" s="86">
        <v>6</v>
      </c>
      <c r="D11" s="105">
        <f t="shared" si="0"/>
        <v>0.35294117647058826</v>
      </c>
      <c r="E11" s="86">
        <v>13</v>
      </c>
      <c r="F11" s="105">
        <f t="shared" si="1"/>
        <v>0.72222222222222221</v>
      </c>
      <c r="G11" s="86">
        <v>13</v>
      </c>
      <c r="H11" s="105">
        <f t="shared" si="2"/>
        <v>0.72222222222222221</v>
      </c>
      <c r="I11" s="86">
        <v>8</v>
      </c>
      <c r="J11" s="105">
        <f t="shared" si="3"/>
        <v>0.5</v>
      </c>
      <c r="K11" s="86">
        <v>3</v>
      </c>
      <c r="L11" s="105">
        <f t="shared" si="4"/>
        <v>0.5</v>
      </c>
      <c r="M11" s="86">
        <v>7</v>
      </c>
      <c r="N11" s="105">
        <f t="shared" si="5"/>
        <v>0.5</v>
      </c>
      <c r="O11" s="105">
        <f t="shared" si="6"/>
        <v>0.54956427015250542</v>
      </c>
    </row>
    <row r="12" spans="1:15" ht="24.95" customHeight="1">
      <c r="A12" s="3">
        <v>7</v>
      </c>
      <c r="B12" s="31" t="s">
        <v>502</v>
      </c>
      <c r="C12" s="86">
        <v>4</v>
      </c>
      <c r="D12" s="105">
        <f t="shared" si="0"/>
        <v>0.23529411764705882</v>
      </c>
      <c r="E12" s="86">
        <v>5</v>
      </c>
      <c r="F12" s="105">
        <f t="shared" si="1"/>
        <v>0.27777777777777779</v>
      </c>
      <c r="G12" s="86">
        <v>5</v>
      </c>
      <c r="H12" s="105">
        <f t="shared" si="2"/>
        <v>0.27777777777777779</v>
      </c>
      <c r="I12" s="86">
        <v>8</v>
      </c>
      <c r="J12" s="105">
        <f t="shared" si="3"/>
        <v>0.5</v>
      </c>
      <c r="K12" s="86">
        <v>3</v>
      </c>
      <c r="L12" s="105">
        <f t="shared" si="4"/>
        <v>0.5</v>
      </c>
      <c r="M12" s="86">
        <v>7</v>
      </c>
      <c r="N12" s="105">
        <f t="shared" si="5"/>
        <v>0.5</v>
      </c>
      <c r="O12" s="105">
        <f t="shared" si="6"/>
        <v>0.38180827886710239</v>
      </c>
    </row>
    <row r="13" spans="1:15" ht="24.95" customHeight="1">
      <c r="A13" s="3">
        <v>8</v>
      </c>
      <c r="B13" s="31" t="s">
        <v>603</v>
      </c>
      <c r="C13" s="86">
        <v>14</v>
      </c>
      <c r="D13" s="105">
        <f t="shared" si="0"/>
        <v>0.82352941176470584</v>
      </c>
      <c r="E13" s="86">
        <v>14</v>
      </c>
      <c r="F13" s="105">
        <f t="shared" si="1"/>
        <v>0.77777777777777779</v>
      </c>
      <c r="G13" s="86">
        <v>14</v>
      </c>
      <c r="H13" s="105">
        <f t="shared" si="2"/>
        <v>0.77777777777777779</v>
      </c>
      <c r="I13" s="86">
        <v>12</v>
      </c>
      <c r="J13" s="105">
        <f t="shared" si="3"/>
        <v>0.75</v>
      </c>
      <c r="K13" s="86">
        <v>3</v>
      </c>
      <c r="L13" s="105">
        <f t="shared" si="4"/>
        <v>0.5</v>
      </c>
      <c r="M13" s="86">
        <v>11</v>
      </c>
      <c r="N13" s="105">
        <f t="shared" si="5"/>
        <v>0.7857142857142857</v>
      </c>
      <c r="O13" s="105">
        <f t="shared" si="6"/>
        <v>0.73579987550575787</v>
      </c>
    </row>
    <row r="14" spans="1:15" ht="24.95" customHeight="1">
      <c r="A14" s="3">
        <v>9</v>
      </c>
      <c r="B14" s="31" t="s">
        <v>518</v>
      </c>
      <c r="C14" s="86">
        <v>5</v>
      </c>
      <c r="D14" s="105">
        <f t="shared" si="0"/>
        <v>0.29411764705882354</v>
      </c>
      <c r="E14" s="86">
        <v>5</v>
      </c>
      <c r="F14" s="105">
        <f t="shared" si="1"/>
        <v>0.27777777777777779</v>
      </c>
      <c r="G14" s="86">
        <v>5</v>
      </c>
      <c r="H14" s="105">
        <f t="shared" si="2"/>
        <v>0.27777777777777779</v>
      </c>
      <c r="I14" s="86">
        <v>1</v>
      </c>
      <c r="J14" s="105">
        <f t="shared" si="3"/>
        <v>6.25E-2</v>
      </c>
      <c r="K14" s="86">
        <v>2</v>
      </c>
      <c r="L14" s="105">
        <f t="shared" si="4"/>
        <v>0.33333333333333331</v>
      </c>
      <c r="M14" s="86">
        <v>1</v>
      </c>
      <c r="N14" s="105">
        <f t="shared" si="5"/>
        <v>7.1428571428571425E-2</v>
      </c>
      <c r="O14" s="105">
        <f t="shared" si="6"/>
        <v>0.21948918456271396</v>
      </c>
    </row>
    <row r="15" spans="1:15" ht="24.95" customHeight="1">
      <c r="A15" s="3">
        <v>10</v>
      </c>
      <c r="B15" s="31" t="s">
        <v>517</v>
      </c>
      <c r="C15" s="86">
        <v>10</v>
      </c>
      <c r="D15" s="105">
        <f t="shared" si="0"/>
        <v>0.58823529411764708</v>
      </c>
      <c r="E15" s="86">
        <v>9</v>
      </c>
      <c r="F15" s="105">
        <f t="shared" si="1"/>
        <v>0.5</v>
      </c>
      <c r="G15" s="86">
        <v>9</v>
      </c>
      <c r="H15" s="105">
        <f t="shared" si="2"/>
        <v>0.5</v>
      </c>
      <c r="I15" s="86">
        <v>0</v>
      </c>
      <c r="J15" s="105">
        <f t="shared" si="3"/>
        <v>0</v>
      </c>
      <c r="K15" s="86">
        <v>2</v>
      </c>
      <c r="L15" s="105">
        <f t="shared" si="4"/>
        <v>0.33333333333333331</v>
      </c>
      <c r="M15" s="86">
        <v>0</v>
      </c>
      <c r="N15" s="105">
        <f t="shared" si="5"/>
        <v>0</v>
      </c>
      <c r="O15" s="105">
        <f t="shared" si="6"/>
        <v>0.32026143790849676</v>
      </c>
    </row>
    <row r="16" spans="1:15" ht="24.95" customHeight="1">
      <c r="A16" s="3">
        <v>11</v>
      </c>
      <c r="B16" s="31" t="s">
        <v>509</v>
      </c>
      <c r="C16" s="86">
        <v>4</v>
      </c>
      <c r="D16" s="105">
        <f t="shared" si="0"/>
        <v>0.23529411764705882</v>
      </c>
      <c r="E16" s="86">
        <v>5</v>
      </c>
      <c r="F16" s="105">
        <f t="shared" si="1"/>
        <v>0.27777777777777779</v>
      </c>
      <c r="G16" s="86">
        <v>5</v>
      </c>
      <c r="H16" s="105">
        <f t="shared" si="2"/>
        <v>0.27777777777777779</v>
      </c>
      <c r="I16" s="86">
        <v>8</v>
      </c>
      <c r="J16" s="105">
        <f t="shared" si="3"/>
        <v>0.5</v>
      </c>
      <c r="K16" s="86">
        <v>4</v>
      </c>
      <c r="L16" s="105">
        <f t="shared" si="4"/>
        <v>0.66666666666666663</v>
      </c>
      <c r="M16" s="86">
        <v>10</v>
      </c>
      <c r="N16" s="105">
        <f t="shared" si="5"/>
        <v>0.7142857142857143</v>
      </c>
      <c r="O16" s="105">
        <f t="shared" si="6"/>
        <v>0.44530034235916588</v>
      </c>
    </row>
    <row r="17" spans="1:15" ht="24.95" customHeight="1">
      <c r="A17" s="3">
        <v>12</v>
      </c>
      <c r="B17" s="31" t="s">
        <v>513</v>
      </c>
      <c r="C17" s="86">
        <v>3</v>
      </c>
      <c r="D17" s="105">
        <f t="shared" si="0"/>
        <v>0.17647058823529413</v>
      </c>
      <c r="E17" s="86">
        <v>3</v>
      </c>
      <c r="F17" s="105">
        <f t="shared" si="1"/>
        <v>0.16666666666666666</v>
      </c>
      <c r="G17" s="86">
        <v>3</v>
      </c>
      <c r="H17" s="105">
        <f t="shared" si="2"/>
        <v>0.16666666666666666</v>
      </c>
      <c r="I17" s="86">
        <v>2</v>
      </c>
      <c r="J17" s="105">
        <f t="shared" si="3"/>
        <v>0.125</v>
      </c>
      <c r="K17" s="86">
        <v>2</v>
      </c>
      <c r="L17" s="105">
        <f t="shared" si="4"/>
        <v>0.33333333333333331</v>
      </c>
      <c r="M17" s="86">
        <v>3</v>
      </c>
      <c r="N17" s="105">
        <f t="shared" si="5"/>
        <v>0.21428571428571427</v>
      </c>
      <c r="O17" s="105">
        <f t="shared" si="6"/>
        <v>0.19707049486461248</v>
      </c>
    </row>
    <row r="18" spans="1:15" ht="24.95" customHeight="1">
      <c r="A18" s="3">
        <v>13</v>
      </c>
      <c r="B18" s="31" t="s">
        <v>523</v>
      </c>
      <c r="C18" s="86">
        <v>5</v>
      </c>
      <c r="D18" s="105">
        <f t="shared" si="0"/>
        <v>0.29411764705882354</v>
      </c>
      <c r="E18" s="86">
        <v>9</v>
      </c>
      <c r="F18" s="105">
        <f t="shared" si="1"/>
        <v>0.5</v>
      </c>
      <c r="G18" s="86">
        <v>9</v>
      </c>
      <c r="H18" s="105">
        <f t="shared" si="2"/>
        <v>0.5</v>
      </c>
      <c r="I18" s="86">
        <v>1</v>
      </c>
      <c r="J18" s="105">
        <f t="shared" si="3"/>
        <v>6.25E-2</v>
      </c>
      <c r="K18" s="86">
        <v>3</v>
      </c>
      <c r="L18" s="105">
        <f t="shared" si="4"/>
        <v>0.5</v>
      </c>
      <c r="M18" s="86">
        <v>1</v>
      </c>
      <c r="N18" s="105">
        <f t="shared" si="5"/>
        <v>7.1428571428571425E-2</v>
      </c>
      <c r="O18" s="105">
        <f t="shared" si="6"/>
        <v>0.32134103641456585</v>
      </c>
    </row>
    <row r="19" spans="1:15" ht="24.95" customHeight="1">
      <c r="A19" s="3">
        <v>14</v>
      </c>
      <c r="B19" s="31" t="s">
        <v>512</v>
      </c>
      <c r="C19" s="86">
        <v>15</v>
      </c>
      <c r="D19" s="105">
        <f t="shared" si="0"/>
        <v>0.88235294117647056</v>
      </c>
      <c r="E19" s="86">
        <v>16</v>
      </c>
      <c r="F19" s="105">
        <f t="shared" si="1"/>
        <v>0.88888888888888884</v>
      </c>
      <c r="G19" s="86">
        <v>16</v>
      </c>
      <c r="H19" s="105">
        <f t="shared" si="2"/>
        <v>0.88888888888888884</v>
      </c>
      <c r="I19" s="86">
        <v>13</v>
      </c>
      <c r="J19" s="105">
        <f t="shared" si="3"/>
        <v>0.8125</v>
      </c>
      <c r="K19" s="86">
        <v>3</v>
      </c>
      <c r="L19" s="105">
        <f t="shared" si="4"/>
        <v>0.5</v>
      </c>
      <c r="M19" s="86">
        <v>11</v>
      </c>
      <c r="N19" s="105">
        <f t="shared" si="5"/>
        <v>0.7857142857142857</v>
      </c>
      <c r="O19" s="105">
        <f t="shared" si="6"/>
        <v>0.79305750077808901</v>
      </c>
    </row>
    <row r="20" spans="1:15" ht="24.95" customHeight="1">
      <c r="A20" s="3">
        <v>15</v>
      </c>
      <c r="B20" s="31" t="s">
        <v>511</v>
      </c>
      <c r="C20" s="86">
        <v>8</v>
      </c>
      <c r="D20" s="105">
        <f t="shared" si="0"/>
        <v>0.47058823529411764</v>
      </c>
      <c r="E20" s="86">
        <v>9</v>
      </c>
      <c r="F20" s="105">
        <f t="shared" si="1"/>
        <v>0.5</v>
      </c>
      <c r="G20" s="86">
        <v>9</v>
      </c>
      <c r="H20" s="105">
        <f t="shared" si="2"/>
        <v>0.5</v>
      </c>
      <c r="I20" s="86">
        <v>8</v>
      </c>
      <c r="J20" s="105">
        <f t="shared" si="3"/>
        <v>0.5</v>
      </c>
      <c r="K20" s="86">
        <v>4</v>
      </c>
      <c r="L20" s="105">
        <f t="shared" si="4"/>
        <v>0.66666666666666663</v>
      </c>
      <c r="M20" s="86">
        <v>7</v>
      </c>
      <c r="N20" s="105">
        <f t="shared" si="5"/>
        <v>0.5</v>
      </c>
      <c r="O20" s="105">
        <f t="shared" si="6"/>
        <v>0.52287581699346408</v>
      </c>
    </row>
    <row r="21" spans="1:15" ht="24.95" customHeight="1">
      <c r="A21" s="3">
        <v>16</v>
      </c>
      <c r="B21" s="31" t="s">
        <v>525</v>
      </c>
      <c r="C21" s="86">
        <v>12</v>
      </c>
      <c r="D21" s="105">
        <f t="shared" si="0"/>
        <v>0.70588235294117652</v>
      </c>
      <c r="E21" s="86">
        <v>12</v>
      </c>
      <c r="F21" s="105">
        <f t="shared" si="1"/>
        <v>0.66666666666666663</v>
      </c>
      <c r="G21" s="86">
        <v>12</v>
      </c>
      <c r="H21" s="105">
        <f t="shared" si="2"/>
        <v>0.66666666666666663</v>
      </c>
      <c r="I21" s="86">
        <v>14</v>
      </c>
      <c r="J21" s="105">
        <f t="shared" si="3"/>
        <v>0.875</v>
      </c>
      <c r="K21" s="86">
        <v>3</v>
      </c>
      <c r="L21" s="105">
        <f t="shared" si="4"/>
        <v>0.5</v>
      </c>
      <c r="M21" s="86">
        <v>12</v>
      </c>
      <c r="N21" s="105">
        <f t="shared" si="5"/>
        <v>0.8571428571428571</v>
      </c>
      <c r="O21" s="105">
        <f t="shared" si="6"/>
        <v>0.71189309056956107</v>
      </c>
    </row>
    <row r="22" spans="1:15" ht="24.95" customHeight="1">
      <c r="A22" s="3">
        <v>17</v>
      </c>
      <c r="B22" s="31" t="s">
        <v>503</v>
      </c>
      <c r="C22" s="86">
        <v>12</v>
      </c>
      <c r="D22" s="105">
        <f t="shared" si="0"/>
        <v>0.70588235294117652</v>
      </c>
      <c r="E22" s="86">
        <v>14</v>
      </c>
      <c r="F22" s="105">
        <f t="shared" si="1"/>
        <v>0.77777777777777779</v>
      </c>
      <c r="G22" s="86">
        <v>14</v>
      </c>
      <c r="H22" s="105">
        <f t="shared" si="2"/>
        <v>0.77777777777777779</v>
      </c>
      <c r="I22" s="86">
        <v>14</v>
      </c>
      <c r="J22" s="105">
        <f t="shared" si="3"/>
        <v>0.875</v>
      </c>
      <c r="K22" s="86">
        <v>3</v>
      </c>
      <c r="L22" s="105">
        <f t="shared" si="4"/>
        <v>0.5</v>
      </c>
      <c r="M22" s="86">
        <v>12</v>
      </c>
      <c r="N22" s="105">
        <f t="shared" si="5"/>
        <v>0.8571428571428571</v>
      </c>
      <c r="O22" s="105">
        <f t="shared" si="6"/>
        <v>0.74893012760659816</v>
      </c>
    </row>
    <row r="23" spans="1:15" ht="24.95" customHeight="1">
      <c r="A23" s="3">
        <v>18</v>
      </c>
      <c r="B23" s="46" t="s">
        <v>610</v>
      </c>
      <c r="C23" s="86">
        <v>12</v>
      </c>
      <c r="D23" s="105">
        <f t="shared" si="0"/>
        <v>0.70588235294117652</v>
      </c>
      <c r="E23" s="86">
        <v>13</v>
      </c>
      <c r="F23" s="105">
        <f t="shared" si="1"/>
        <v>0.72222222222222221</v>
      </c>
      <c r="G23" s="86">
        <v>13</v>
      </c>
      <c r="H23" s="105">
        <f t="shared" si="2"/>
        <v>0.72222222222222221</v>
      </c>
      <c r="I23" s="86">
        <v>10</v>
      </c>
      <c r="J23" s="105">
        <f t="shared" si="3"/>
        <v>0.625</v>
      </c>
      <c r="K23" s="86">
        <v>3</v>
      </c>
      <c r="L23" s="105">
        <f t="shared" si="4"/>
        <v>0.5</v>
      </c>
      <c r="M23" s="86">
        <v>10</v>
      </c>
      <c r="N23" s="105">
        <f t="shared" si="5"/>
        <v>0.7142857142857143</v>
      </c>
      <c r="O23" s="105">
        <f t="shared" si="6"/>
        <v>0.66493541861188921</v>
      </c>
    </row>
    <row r="24" spans="1:15" ht="24.95" customHeight="1">
      <c r="A24" s="3">
        <v>19</v>
      </c>
      <c r="B24" s="31" t="s">
        <v>604</v>
      </c>
      <c r="C24" s="86">
        <v>15</v>
      </c>
      <c r="D24" s="105">
        <f t="shared" si="0"/>
        <v>0.88235294117647056</v>
      </c>
      <c r="E24" s="86">
        <v>15</v>
      </c>
      <c r="F24" s="105">
        <f t="shared" si="1"/>
        <v>0.83333333333333337</v>
      </c>
      <c r="G24" s="86">
        <v>15</v>
      </c>
      <c r="H24" s="105">
        <f t="shared" si="2"/>
        <v>0.83333333333333337</v>
      </c>
      <c r="I24" s="86">
        <v>9</v>
      </c>
      <c r="J24" s="105">
        <f t="shared" si="3"/>
        <v>0.5625</v>
      </c>
      <c r="K24" s="86">
        <v>3</v>
      </c>
      <c r="L24" s="105">
        <f t="shared" si="4"/>
        <v>0.5</v>
      </c>
      <c r="M24" s="86">
        <v>11</v>
      </c>
      <c r="N24" s="105">
        <f t="shared" si="5"/>
        <v>0.7857142857142857</v>
      </c>
      <c r="O24" s="105">
        <f t="shared" si="6"/>
        <v>0.73287231559290389</v>
      </c>
    </row>
    <row r="25" spans="1:15" ht="24.95" customHeight="1">
      <c r="A25" s="3">
        <v>20</v>
      </c>
      <c r="B25" s="31" t="s">
        <v>582</v>
      </c>
      <c r="C25" s="86">
        <v>14</v>
      </c>
      <c r="D25" s="105">
        <f t="shared" si="0"/>
        <v>0.82352941176470584</v>
      </c>
      <c r="E25" s="86">
        <v>13</v>
      </c>
      <c r="F25" s="105">
        <f t="shared" si="1"/>
        <v>0.72222222222222221</v>
      </c>
      <c r="G25" s="86">
        <v>13</v>
      </c>
      <c r="H25" s="105">
        <f t="shared" si="2"/>
        <v>0.72222222222222221</v>
      </c>
      <c r="I25" s="86">
        <v>9</v>
      </c>
      <c r="J25" s="105">
        <f t="shared" si="3"/>
        <v>0.5625</v>
      </c>
      <c r="K25" s="86">
        <v>3</v>
      </c>
      <c r="L25" s="105">
        <f t="shared" si="4"/>
        <v>0.5</v>
      </c>
      <c r="M25" s="86">
        <v>12</v>
      </c>
      <c r="N25" s="105">
        <f t="shared" si="5"/>
        <v>0.8571428571428571</v>
      </c>
      <c r="O25" s="105">
        <f t="shared" si="6"/>
        <v>0.69793611889200113</v>
      </c>
    </row>
    <row r="26" spans="1:15" ht="24.95" customHeight="1">
      <c r="A26" s="3">
        <v>21</v>
      </c>
      <c r="B26" s="31" t="s">
        <v>602</v>
      </c>
      <c r="C26" s="86">
        <v>13</v>
      </c>
      <c r="D26" s="105">
        <f t="shared" si="0"/>
        <v>0.76470588235294112</v>
      </c>
      <c r="E26" s="86">
        <v>15</v>
      </c>
      <c r="F26" s="105">
        <f t="shared" si="1"/>
        <v>0.83333333333333337</v>
      </c>
      <c r="G26" s="86">
        <v>15</v>
      </c>
      <c r="H26" s="105">
        <f t="shared" si="2"/>
        <v>0.83333333333333337</v>
      </c>
      <c r="I26" s="86">
        <v>10</v>
      </c>
      <c r="J26" s="105">
        <f t="shared" si="3"/>
        <v>0.625</v>
      </c>
      <c r="K26" s="86">
        <v>3</v>
      </c>
      <c r="L26" s="105">
        <f t="shared" si="4"/>
        <v>0.5</v>
      </c>
      <c r="M26" s="86">
        <v>9</v>
      </c>
      <c r="N26" s="105">
        <f t="shared" si="5"/>
        <v>0.6428571428571429</v>
      </c>
      <c r="O26" s="105">
        <f t="shared" si="6"/>
        <v>0.69987161531279185</v>
      </c>
    </row>
    <row r="27" spans="1:15" ht="24.95" customHeight="1">
      <c r="A27" s="3">
        <v>22</v>
      </c>
      <c r="B27" s="31" t="s">
        <v>519</v>
      </c>
      <c r="C27" s="86">
        <v>7</v>
      </c>
      <c r="D27" s="105">
        <f t="shared" si="0"/>
        <v>0.41176470588235292</v>
      </c>
      <c r="E27" s="86">
        <v>8</v>
      </c>
      <c r="F27" s="105">
        <f t="shared" si="1"/>
        <v>0.44444444444444442</v>
      </c>
      <c r="G27" s="86">
        <v>8</v>
      </c>
      <c r="H27" s="105">
        <f t="shared" si="2"/>
        <v>0.44444444444444442</v>
      </c>
      <c r="I27" s="86">
        <v>4</v>
      </c>
      <c r="J27" s="105">
        <f t="shared" si="3"/>
        <v>0.25</v>
      </c>
      <c r="K27" s="86">
        <v>3</v>
      </c>
      <c r="L27" s="105">
        <f t="shared" si="4"/>
        <v>0.5</v>
      </c>
      <c r="M27" s="86">
        <v>2</v>
      </c>
      <c r="N27" s="105">
        <f t="shared" si="5"/>
        <v>0.14285714285714285</v>
      </c>
      <c r="O27" s="105">
        <f t="shared" si="6"/>
        <v>0.36558512293806406</v>
      </c>
    </row>
    <row r="28" spans="1:15" ht="24.95" customHeight="1">
      <c r="A28" s="3">
        <v>23</v>
      </c>
      <c r="B28" s="31" t="s">
        <v>516</v>
      </c>
      <c r="C28" s="86">
        <v>5</v>
      </c>
      <c r="D28" s="105">
        <f t="shared" si="0"/>
        <v>0.29411764705882354</v>
      </c>
      <c r="E28" s="86">
        <v>6</v>
      </c>
      <c r="F28" s="105">
        <f t="shared" si="1"/>
        <v>0.33333333333333331</v>
      </c>
      <c r="G28" s="86">
        <v>6</v>
      </c>
      <c r="H28" s="105">
        <f t="shared" si="2"/>
        <v>0.33333333333333331</v>
      </c>
      <c r="I28" s="86">
        <v>6</v>
      </c>
      <c r="J28" s="105">
        <f t="shared" si="3"/>
        <v>0.375</v>
      </c>
      <c r="K28" s="86">
        <v>4</v>
      </c>
      <c r="L28" s="105">
        <f t="shared" si="4"/>
        <v>0.66666666666666663</v>
      </c>
      <c r="M28" s="86">
        <v>7</v>
      </c>
      <c r="N28" s="105">
        <f t="shared" si="5"/>
        <v>0.5</v>
      </c>
      <c r="O28" s="105">
        <f t="shared" si="6"/>
        <v>0.41707516339869283</v>
      </c>
    </row>
    <row r="29" spans="1:15" ht="24.95" customHeight="1">
      <c r="A29" s="3">
        <v>24</v>
      </c>
      <c r="B29" s="31" t="s">
        <v>510</v>
      </c>
      <c r="C29" s="86">
        <v>8</v>
      </c>
      <c r="D29" s="105">
        <f t="shared" si="0"/>
        <v>0.47058823529411764</v>
      </c>
      <c r="E29" s="86">
        <v>9</v>
      </c>
      <c r="F29" s="105">
        <f t="shared" si="1"/>
        <v>0.5</v>
      </c>
      <c r="G29" s="86">
        <v>9</v>
      </c>
      <c r="H29" s="105">
        <f t="shared" si="2"/>
        <v>0.5</v>
      </c>
      <c r="I29" s="86">
        <v>6</v>
      </c>
      <c r="J29" s="105">
        <f t="shared" si="3"/>
        <v>0.375</v>
      </c>
      <c r="K29" s="86">
        <v>3</v>
      </c>
      <c r="L29" s="105">
        <f t="shared" si="4"/>
        <v>0.5</v>
      </c>
      <c r="M29" s="86">
        <v>7</v>
      </c>
      <c r="N29" s="105">
        <f t="shared" si="5"/>
        <v>0.5</v>
      </c>
      <c r="O29" s="105">
        <f t="shared" si="6"/>
        <v>0.47426470588235298</v>
      </c>
    </row>
    <row r="30" spans="1:15" ht="24.95" customHeight="1">
      <c r="A30" s="3">
        <v>25</v>
      </c>
      <c r="B30" s="31" t="s">
        <v>524</v>
      </c>
      <c r="C30" s="86">
        <v>8</v>
      </c>
      <c r="D30" s="105">
        <f t="shared" si="0"/>
        <v>0.47058823529411764</v>
      </c>
      <c r="E30" s="86">
        <v>8</v>
      </c>
      <c r="F30" s="105">
        <f t="shared" si="1"/>
        <v>0.44444444444444442</v>
      </c>
      <c r="G30" s="86">
        <v>8</v>
      </c>
      <c r="H30" s="105">
        <f t="shared" si="2"/>
        <v>0.44444444444444442</v>
      </c>
      <c r="I30" s="86">
        <v>8</v>
      </c>
      <c r="J30" s="105">
        <f t="shared" si="3"/>
        <v>0.5</v>
      </c>
      <c r="K30" s="86">
        <v>3</v>
      </c>
      <c r="L30" s="105">
        <f t="shared" si="4"/>
        <v>0.5</v>
      </c>
      <c r="M30" s="86">
        <v>8</v>
      </c>
      <c r="N30" s="105">
        <f t="shared" si="5"/>
        <v>0.5714285714285714</v>
      </c>
      <c r="O30" s="105">
        <f t="shared" si="6"/>
        <v>0.48848428260192972</v>
      </c>
    </row>
    <row r="31" spans="1:15" ht="24.95" customHeight="1">
      <c r="A31" s="3">
        <v>26</v>
      </c>
      <c r="B31" s="31" t="s">
        <v>508</v>
      </c>
      <c r="C31" s="86">
        <v>12</v>
      </c>
      <c r="D31" s="105">
        <f t="shared" si="0"/>
        <v>0.70588235294117652</v>
      </c>
      <c r="E31" s="86">
        <v>11</v>
      </c>
      <c r="F31" s="105">
        <f t="shared" si="1"/>
        <v>0.61111111111111116</v>
      </c>
      <c r="G31" s="86">
        <v>11</v>
      </c>
      <c r="H31" s="105">
        <f t="shared" si="2"/>
        <v>0.61111111111111116</v>
      </c>
      <c r="I31" s="86">
        <v>10</v>
      </c>
      <c r="J31" s="105">
        <f t="shared" si="3"/>
        <v>0.625</v>
      </c>
      <c r="K31" s="86">
        <v>4</v>
      </c>
      <c r="L31" s="105">
        <f t="shared" si="4"/>
        <v>0.66666666666666663</v>
      </c>
      <c r="M31" s="86">
        <v>10</v>
      </c>
      <c r="N31" s="105">
        <f t="shared" si="5"/>
        <v>0.7142857142857143</v>
      </c>
      <c r="O31" s="105">
        <f t="shared" si="6"/>
        <v>0.65567615935263002</v>
      </c>
    </row>
    <row r="32" spans="1:15" ht="24.95" customHeight="1">
      <c r="A32" s="3">
        <v>27</v>
      </c>
      <c r="B32" s="31" t="s">
        <v>506</v>
      </c>
      <c r="C32" s="86">
        <v>13</v>
      </c>
      <c r="D32" s="105">
        <f t="shared" si="0"/>
        <v>0.76470588235294112</v>
      </c>
      <c r="E32" s="86">
        <v>12</v>
      </c>
      <c r="F32" s="105">
        <f t="shared" si="1"/>
        <v>0.66666666666666663</v>
      </c>
      <c r="G32" s="86">
        <v>12</v>
      </c>
      <c r="H32" s="105">
        <f t="shared" si="2"/>
        <v>0.66666666666666663</v>
      </c>
      <c r="I32" s="86">
        <v>10</v>
      </c>
      <c r="J32" s="105">
        <f t="shared" si="3"/>
        <v>0.625</v>
      </c>
      <c r="K32" s="86">
        <v>5</v>
      </c>
      <c r="L32" s="105">
        <f t="shared" si="4"/>
        <v>0.83333333333333337</v>
      </c>
      <c r="M32" s="86">
        <v>11</v>
      </c>
      <c r="N32" s="105">
        <f t="shared" si="5"/>
        <v>0.7857142857142857</v>
      </c>
      <c r="O32" s="105">
        <f t="shared" si="6"/>
        <v>0.72368113912231558</v>
      </c>
    </row>
    <row r="33" spans="1:15" ht="24.95" customHeight="1">
      <c r="A33" s="3">
        <v>28</v>
      </c>
      <c r="B33" s="31" t="s">
        <v>515</v>
      </c>
      <c r="C33" s="86">
        <v>9</v>
      </c>
      <c r="D33" s="105">
        <f t="shared" si="0"/>
        <v>0.52941176470588236</v>
      </c>
      <c r="E33" s="86">
        <v>9</v>
      </c>
      <c r="F33" s="105">
        <f t="shared" si="1"/>
        <v>0.5</v>
      </c>
      <c r="G33" s="86">
        <v>9</v>
      </c>
      <c r="H33" s="105">
        <f t="shared" si="2"/>
        <v>0.5</v>
      </c>
      <c r="I33" s="86">
        <v>12</v>
      </c>
      <c r="J33" s="105">
        <f t="shared" si="3"/>
        <v>0.75</v>
      </c>
      <c r="K33" s="86">
        <v>4</v>
      </c>
      <c r="L33" s="105">
        <f t="shared" si="4"/>
        <v>0.66666666666666663</v>
      </c>
      <c r="M33" s="86">
        <v>9</v>
      </c>
      <c r="N33" s="105">
        <f t="shared" si="5"/>
        <v>0.6428571428571429</v>
      </c>
      <c r="O33" s="105">
        <f t="shared" si="6"/>
        <v>0.59815592903828196</v>
      </c>
    </row>
    <row r="34" spans="1:15" ht="24.95" customHeight="1">
      <c r="A34" s="3">
        <v>29</v>
      </c>
      <c r="B34" s="31" t="s">
        <v>514</v>
      </c>
      <c r="C34" s="86">
        <v>8</v>
      </c>
      <c r="D34" s="105">
        <f t="shared" si="0"/>
        <v>0.47058823529411764</v>
      </c>
      <c r="E34" s="86">
        <v>9</v>
      </c>
      <c r="F34" s="105">
        <f t="shared" si="1"/>
        <v>0.5</v>
      </c>
      <c r="G34" s="86">
        <v>9</v>
      </c>
      <c r="H34" s="105">
        <f t="shared" si="2"/>
        <v>0.5</v>
      </c>
      <c r="I34" s="86">
        <v>7</v>
      </c>
      <c r="J34" s="105">
        <f t="shared" si="3"/>
        <v>0.4375</v>
      </c>
      <c r="K34" s="86">
        <v>4</v>
      </c>
      <c r="L34" s="105">
        <f t="shared" si="4"/>
        <v>0.66666666666666663</v>
      </c>
      <c r="M34" s="86">
        <v>9</v>
      </c>
      <c r="N34" s="105">
        <f t="shared" si="5"/>
        <v>0.6428571428571429</v>
      </c>
      <c r="O34" s="105">
        <f t="shared" si="6"/>
        <v>0.53626867413632118</v>
      </c>
    </row>
    <row r="35" spans="1:15" ht="24.95" customHeight="1">
      <c r="A35" s="3">
        <v>30</v>
      </c>
      <c r="B35" s="31" t="s">
        <v>522</v>
      </c>
      <c r="C35" s="86">
        <v>8</v>
      </c>
      <c r="D35" s="105">
        <f t="shared" si="0"/>
        <v>0.47058823529411764</v>
      </c>
      <c r="E35" s="86">
        <v>8</v>
      </c>
      <c r="F35" s="105">
        <f t="shared" si="1"/>
        <v>0.44444444444444442</v>
      </c>
      <c r="G35" s="86">
        <v>8</v>
      </c>
      <c r="H35" s="105">
        <f t="shared" si="2"/>
        <v>0.44444444444444442</v>
      </c>
      <c r="I35" s="86">
        <v>9</v>
      </c>
      <c r="J35" s="105">
        <f t="shared" si="3"/>
        <v>0.5625</v>
      </c>
      <c r="K35" s="86">
        <v>5</v>
      </c>
      <c r="L35" s="105">
        <f t="shared" si="4"/>
        <v>0.83333333333333337</v>
      </c>
      <c r="M35" s="86">
        <v>10</v>
      </c>
      <c r="N35" s="105">
        <f t="shared" si="5"/>
        <v>0.7142857142857143</v>
      </c>
      <c r="O35" s="105">
        <f t="shared" si="6"/>
        <v>0.57826602863367571</v>
      </c>
    </row>
    <row r="36" spans="1:15" ht="24.95" customHeight="1">
      <c r="A36" s="86">
        <v>31</v>
      </c>
      <c r="B36" s="20" t="s">
        <v>581</v>
      </c>
      <c r="C36" s="86">
        <v>10</v>
      </c>
      <c r="D36" s="105">
        <f t="shared" si="0"/>
        <v>0.58823529411764708</v>
      </c>
      <c r="E36" s="86">
        <v>10</v>
      </c>
      <c r="F36" s="105">
        <f t="shared" si="1"/>
        <v>0.55555555555555558</v>
      </c>
      <c r="G36" s="86">
        <v>10</v>
      </c>
      <c r="H36" s="105">
        <f t="shared" si="2"/>
        <v>0.55555555555555558</v>
      </c>
      <c r="I36" s="86">
        <v>7</v>
      </c>
      <c r="J36" s="105">
        <f t="shared" si="3"/>
        <v>0.4375</v>
      </c>
      <c r="K36" s="86">
        <v>1</v>
      </c>
      <c r="L36" s="105">
        <f t="shared" si="4"/>
        <v>0.16666666666666666</v>
      </c>
      <c r="M36" s="86">
        <v>7</v>
      </c>
      <c r="N36" s="105">
        <f t="shared" si="5"/>
        <v>0.5</v>
      </c>
      <c r="O36" s="105">
        <f t="shared" si="6"/>
        <v>0.46725217864923746</v>
      </c>
    </row>
    <row r="37" spans="1:15" ht="27" customHeight="1">
      <c r="A37" s="86">
        <v>32</v>
      </c>
      <c r="B37" s="31" t="s">
        <v>752</v>
      </c>
      <c r="C37" s="86">
        <v>12</v>
      </c>
      <c r="D37" s="105">
        <f t="shared" si="0"/>
        <v>0.70588235294117652</v>
      </c>
      <c r="E37" s="86">
        <v>13</v>
      </c>
      <c r="F37" s="105">
        <f t="shared" si="1"/>
        <v>0.72222222222222221</v>
      </c>
      <c r="G37" s="86">
        <v>13</v>
      </c>
      <c r="H37" s="105">
        <f t="shared" si="2"/>
        <v>0.72222222222222221</v>
      </c>
      <c r="I37" s="86">
        <v>8</v>
      </c>
      <c r="J37" s="105">
        <f t="shared" si="3"/>
        <v>0.5</v>
      </c>
      <c r="K37" s="86">
        <v>2</v>
      </c>
      <c r="L37" s="105">
        <f t="shared" si="4"/>
        <v>0.33333333333333331</v>
      </c>
      <c r="M37" s="86">
        <v>11</v>
      </c>
      <c r="N37" s="105">
        <f t="shared" si="5"/>
        <v>0.7857142857142857</v>
      </c>
      <c r="O37" s="105">
        <f t="shared" si="6"/>
        <v>0.62822906940554002</v>
      </c>
    </row>
    <row r="38" spans="1:15" ht="24.95" customHeight="1">
      <c r="A38" s="3">
        <v>33</v>
      </c>
      <c r="B38" s="46" t="s">
        <v>753</v>
      </c>
      <c r="C38" s="86">
        <v>15</v>
      </c>
      <c r="D38" s="105">
        <f t="shared" si="0"/>
        <v>0.88235294117647056</v>
      </c>
      <c r="E38" s="86">
        <v>15</v>
      </c>
      <c r="F38" s="105">
        <f t="shared" si="1"/>
        <v>0.83333333333333337</v>
      </c>
      <c r="G38" s="86">
        <v>15</v>
      </c>
      <c r="H38" s="105">
        <f t="shared" si="2"/>
        <v>0.83333333333333337</v>
      </c>
      <c r="I38" s="86">
        <v>10</v>
      </c>
      <c r="J38" s="105">
        <f t="shared" si="3"/>
        <v>0.625</v>
      </c>
      <c r="K38" s="86">
        <v>3</v>
      </c>
      <c r="L38" s="105">
        <f t="shared" si="4"/>
        <v>0.5</v>
      </c>
      <c r="M38" s="86">
        <v>11</v>
      </c>
      <c r="N38" s="105">
        <f t="shared" si="5"/>
        <v>0.7857142857142857</v>
      </c>
      <c r="O38" s="105">
        <f t="shared" si="6"/>
        <v>0.74328898225957063</v>
      </c>
    </row>
    <row r="39" spans="1:15" ht="24.95" customHeight="1">
      <c r="A39" s="3">
        <v>34</v>
      </c>
      <c r="B39" s="47" t="s">
        <v>988</v>
      </c>
      <c r="C39" s="86">
        <v>6</v>
      </c>
      <c r="D39" s="105">
        <f t="shared" si="0"/>
        <v>0.35294117647058826</v>
      </c>
      <c r="E39" s="86">
        <v>6</v>
      </c>
      <c r="F39" s="105">
        <f t="shared" si="1"/>
        <v>0.33333333333333331</v>
      </c>
      <c r="G39" s="86">
        <v>6</v>
      </c>
      <c r="H39" s="105">
        <f t="shared" si="2"/>
        <v>0.33333333333333331</v>
      </c>
      <c r="I39" s="86">
        <v>1</v>
      </c>
      <c r="J39" s="105">
        <f t="shared" si="3"/>
        <v>6.25E-2</v>
      </c>
      <c r="K39" s="86">
        <v>2</v>
      </c>
      <c r="L39" s="105">
        <f t="shared" si="4"/>
        <v>0.33333333333333331</v>
      </c>
      <c r="M39" s="86">
        <v>1</v>
      </c>
      <c r="N39" s="105">
        <f t="shared" si="5"/>
        <v>7.1428571428571425E-2</v>
      </c>
      <c r="O39" s="105">
        <f t="shared" si="6"/>
        <v>0.24781162464985992</v>
      </c>
    </row>
    <row r="40" spans="1:15" ht="24.95" customHeight="1">
      <c r="B40" s="9" t="s">
        <v>1070</v>
      </c>
    </row>
  </sheetData>
  <sortState ref="A3:B36">
    <sortCondition ref="A3"/>
  </sortState>
  <mergeCells count="7">
    <mergeCell ref="K2:L2"/>
    <mergeCell ref="M2:N2"/>
    <mergeCell ref="A1:N1"/>
    <mergeCell ref="C2:D2"/>
    <mergeCell ref="E2:F2"/>
    <mergeCell ref="G2:H2"/>
    <mergeCell ref="I2:J2"/>
  </mergeCells>
  <pageMargins left="0.45" right="0.45" top="0.75" bottom="0.75" header="0.3" footer="0.3"/>
  <pageSetup paperSize="9" scale="63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60"/>
  <sheetViews>
    <sheetView workbookViewId="0">
      <selection activeCell="A6" sqref="A6:XFD59"/>
    </sheetView>
  </sheetViews>
  <sheetFormatPr defaultRowHeight="24.95" customHeight="1"/>
  <cols>
    <col min="1" max="1" width="6.42578125" style="10" bestFit="1" customWidth="1"/>
    <col min="2" max="2" width="24.140625" style="34" bestFit="1" customWidth="1"/>
    <col min="3" max="3" width="8.28515625" style="9" customWidth="1"/>
    <col min="4" max="4" width="9.140625" style="64"/>
    <col min="5" max="5" width="9.140625" style="9"/>
    <col min="6" max="6" width="9.140625" style="64"/>
    <col min="7" max="7" width="9.140625" style="91"/>
    <col min="8" max="8" width="9.140625" style="64"/>
    <col min="9" max="9" width="9.140625" style="9"/>
    <col min="10" max="10" width="9.140625" style="64"/>
    <col min="11" max="11" width="9.140625" style="9"/>
    <col min="12" max="12" width="9.140625" style="64"/>
    <col min="13" max="13" width="9.140625" style="9"/>
    <col min="14" max="15" width="9.140625" style="64"/>
    <col min="16" max="16384" width="9.140625" style="9"/>
  </cols>
  <sheetData>
    <row r="1" spans="1:15" s="27" customFormat="1" ht="24.95" customHeight="1">
      <c r="A1" s="113" t="s">
        <v>767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72"/>
    </row>
    <row r="2" spans="1:15" s="27" customFormat="1" ht="39.75" customHeight="1">
      <c r="A2" s="70"/>
      <c r="B2" s="71" t="s">
        <v>407</v>
      </c>
      <c r="C2" s="112" t="s">
        <v>1056</v>
      </c>
      <c r="D2" s="112"/>
      <c r="E2" s="112" t="s">
        <v>426</v>
      </c>
      <c r="F2" s="112"/>
      <c r="G2" s="112" t="s">
        <v>1057</v>
      </c>
      <c r="H2" s="112"/>
      <c r="I2" s="112" t="s">
        <v>1055</v>
      </c>
      <c r="J2" s="112"/>
      <c r="K2" s="112" t="s">
        <v>425</v>
      </c>
      <c r="L2" s="112"/>
      <c r="M2" s="118" t="s">
        <v>1054</v>
      </c>
      <c r="N2" s="119"/>
      <c r="O2" s="72"/>
    </row>
    <row r="3" spans="1:15" ht="24.95" customHeight="1">
      <c r="A3" s="63"/>
      <c r="B3" s="6" t="s">
        <v>1038</v>
      </c>
      <c r="C3" s="79" t="s">
        <v>1069</v>
      </c>
      <c r="D3" s="65" t="s">
        <v>1039</v>
      </c>
      <c r="E3" s="79" t="s">
        <v>1069</v>
      </c>
      <c r="F3" s="65" t="s">
        <v>1039</v>
      </c>
      <c r="G3" s="83" t="s">
        <v>1069</v>
      </c>
      <c r="H3" s="65" t="s">
        <v>1039</v>
      </c>
      <c r="I3" s="79" t="s">
        <v>1069</v>
      </c>
      <c r="J3" s="65" t="s">
        <v>1039</v>
      </c>
      <c r="K3" s="79" t="s">
        <v>1069</v>
      </c>
      <c r="L3" s="66" t="s">
        <v>1039</v>
      </c>
      <c r="M3" s="79" t="s">
        <v>1069</v>
      </c>
      <c r="N3" s="66" t="s">
        <v>1039</v>
      </c>
    </row>
    <row r="4" spans="1:15" s="27" customFormat="1" ht="24.95" customHeight="1">
      <c r="A4" s="73"/>
      <c r="B4" s="74" t="s">
        <v>1040</v>
      </c>
      <c r="C4" s="75">
        <v>20</v>
      </c>
      <c r="D4" s="109"/>
      <c r="E4" s="75">
        <v>18</v>
      </c>
      <c r="F4" s="109"/>
      <c r="G4" s="75">
        <v>18</v>
      </c>
      <c r="H4" s="109"/>
      <c r="I4" s="75">
        <v>17</v>
      </c>
      <c r="J4" s="105"/>
      <c r="K4" s="98">
        <v>20</v>
      </c>
      <c r="L4" s="52"/>
      <c r="M4" s="75">
        <v>8</v>
      </c>
      <c r="N4" s="52"/>
      <c r="O4" s="52" t="s">
        <v>1041</v>
      </c>
    </row>
    <row r="5" spans="1:15" s="18" customFormat="1" ht="19.5" customHeight="1">
      <c r="A5" s="30" t="s">
        <v>763</v>
      </c>
      <c r="B5" s="47" t="s">
        <v>481</v>
      </c>
      <c r="C5" s="88"/>
      <c r="D5" s="110"/>
      <c r="E5" s="88"/>
      <c r="F5" s="110"/>
      <c r="G5" s="88"/>
      <c r="H5" s="110"/>
      <c r="I5" s="88"/>
      <c r="J5" s="110"/>
      <c r="K5" s="100"/>
      <c r="L5" s="110"/>
      <c r="M5" s="88"/>
      <c r="N5" s="110"/>
      <c r="O5" s="110"/>
    </row>
    <row r="6" spans="1:15" s="27" customFormat="1" ht="30" customHeight="1">
      <c r="A6" s="30">
        <v>1</v>
      </c>
      <c r="B6" s="47" t="s">
        <v>959</v>
      </c>
      <c r="C6" s="84">
        <v>12</v>
      </c>
      <c r="D6" s="52">
        <f>C6/20</f>
        <v>0.6</v>
      </c>
      <c r="E6" s="84">
        <v>8</v>
      </c>
      <c r="F6" s="52">
        <f>E6/18</f>
        <v>0.44444444444444442</v>
      </c>
      <c r="G6" s="84">
        <v>12</v>
      </c>
      <c r="H6" s="52">
        <f>G6/18</f>
        <v>0.66666666666666663</v>
      </c>
      <c r="I6" s="84">
        <v>12</v>
      </c>
      <c r="J6" s="52">
        <f>I6/17</f>
        <v>0.70588235294117652</v>
      </c>
      <c r="K6" s="95">
        <v>10</v>
      </c>
      <c r="L6" s="52">
        <f>K6/20</f>
        <v>0.5</v>
      </c>
      <c r="M6" s="84">
        <v>5</v>
      </c>
      <c r="N6" s="52">
        <f>M6/8</f>
        <v>0.625</v>
      </c>
      <c r="O6" s="52">
        <f>(D6+F6+H6+J6+L6+N6)/6</f>
        <v>0.59033224400871454</v>
      </c>
    </row>
    <row r="7" spans="1:15" s="27" customFormat="1" ht="30" customHeight="1">
      <c r="A7" s="30">
        <v>2</v>
      </c>
      <c r="B7" s="47" t="s">
        <v>577</v>
      </c>
      <c r="C7" s="84">
        <v>3</v>
      </c>
      <c r="D7" s="52">
        <f t="shared" ref="D7:D59" si="0">C7/20</f>
        <v>0.15</v>
      </c>
      <c r="E7" s="84">
        <v>6</v>
      </c>
      <c r="F7" s="52">
        <f t="shared" ref="F7:F59" si="1">E7/18</f>
        <v>0.33333333333333331</v>
      </c>
      <c r="G7" s="84">
        <v>2</v>
      </c>
      <c r="H7" s="52">
        <f t="shared" ref="H7:H59" si="2">G7/18</f>
        <v>0.1111111111111111</v>
      </c>
      <c r="I7" s="84">
        <v>8</v>
      </c>
      <c r="J7" s="52">
        <f t="shared" ref="J7:J59" si="3">I7/17</f>
        <v>0.47058823529411764</v>
      </c>
      <c r="K7" s="95">
        <v>8</v>
      </c>
      <c r="L7" s="52">
        <f t="shared" ref="L7:L59" si="4">K7/20</f>
        <v>0.4</v>
      </c>
      <c r="M7" s="84">
        <v>4</v>
      </c>
      <c r="N7" s="52">
        <f t="shared" ref="N7:N59" si="5">M7/8</f>
        <v>0.5</v>
      </c>
      <c r="O7" s="52">
        <f t="shared" ref="O7:O59" si="6">(D7+F7+H7+J7+L7+N7)/6</f>
        <v>0.32750544662309361</v>
      </c>
    </row>
    <row r="8" spans="1:15" s="27" customFormat="1" ht="30" customHeight="1">
      <c r="A8" s="30">
        <v>3</v>
      </c>
      <c r="B8" s="47" t="s">
        <v>573</v>
      </c>
      <c r="C8" s="84">
        <v>17</v>
      </c>
      <c r="D8" s="52">
        <f t="shared" si="0"/>
        <v>0.85</v>
      </c>
      <c r="E8" s="84">
        <v>11</v>
      </c>
      <c r="F8" s="52">
        <f t="shared" si="1"/>
        <v>0.61111111111111116</v>
      </c>
      <c r="G8" s="84">
        <v>15</v>
      </c>
      <c r="H8" s="52">
        <f t="shared" si="2"/>
        <v>0.83333333333333337</v>
      </c>
      <c r="I8" s="84">
        <v>13</v>
      </c>
      <c r="J8" s="52">
        <f t="shared" si="3"/>
        <v>0.76470588235294112</v>
      </c>
      <c r="K8" s="95">
        <v>17</v>
      </c>
      <c r="L8" s="52">
        <f t="shared" si="4"/>
        <v>0.85</v>
      </c>
      <c r="M8" s="84">
        <v>4</v>
      </c>
      <c r="N8" s="52">
        <f t="shared" si="5"/>
        <v>0.5</v>
      </c>
      <c r="O8" s="52">
        <f t="shared" si="6"/>
        <v>0.73485838779956436</v>
      </c>
    </row>
    <row r="9" spans="1:15" s="27" customFormat="1" ht="30" customHeight="1">
      <c r="A9" s="30">
        <v>4</v>
      </c>
      <c r="B9" s="47" t="s">
        <v>562</v>
      </c>
      <c r="C9" s="84">
        <v>0</v>
      </c>
      <c r="D9" s="52">
        <f t="shared" si="0"/>
        <v>0</v>
      </c>
      <c r="E9" s="84">
        <v>0</v>
      </c>
      <c r="F9" s="52">
        <f t="shared" si="1"/>
        <v>0</v>
      </c>
      <c r="G9" s="84">
        <v>0</v>
      </c>
      <c r="H9" s="52">
        <f t="shared" si="2"/>
        <v>0</v>
      </c>
      <c r="I9" s="84">
        <v>0</v>
      </c>
      <c r="J9" s="52">
        <f t="shared" si="3"/>
        <v>0</v>
      </c>
      <c r="K9" s="95">
        <v>0</v>
      </c>
      <c r="L9" s="52">
        <f t="shared" si="4"/>
        <v>0</v>
      </c>
      <c r="M9" s="84">
        <v>3</v>
      </c>
      <c r="N9" s="52">
        <f t="shared" si="5"/>
        <v>0.375</v>
      </c>
      <c r="O9" s="52">
        <f t="shared" si="6"/>
        <v>6.25E-2</v>
      </c>
    </row>
    <row r="10" spans="1:15" s="27" customFormat="1" ht="30" customHeight="1">
      <c r="A10" s="30">
        <v>5</v>
      </c>
      <c r="B10" s="47" t="s">
        <v>567</v>
      </c>
      <c r="C10" s="84">
        <v>18</v>
      </c>
      <c r="D10" s="52">
        <f t="shared" si="0"/>
        <v>0.9</v>
      </c>
      <c r="E10" s="84">
        <v>12</v>
      </c>
      <c r="F10" s="52">
        <f t="shared" si="1"/>
        <v>0.66666666666666663</v>
      </c>
      <c r="G10" s="84">
        <v>15</v>
      </c>
      <c r="H10" s="52">
        <f t="shared" si="2"/>
        <v>0.83333333333333337</v>
      </c>
      <c r="I10" s="84">
        <v>14</v>
      </c>
      <c r="J10" s="52">
        <f t="shared" si="3"/>
        <v>0.82352941176470584</v>
      </c>
      <c r="K10" s="95">
        <v>16</v>
      </c>
      <c r="L10" s="52">
        <f t="shared" si="4"/>
        <v>0.8</v>
      </c>
      <c r="M10" s="84">
        <v>5</v>
      </c>
      <c r="N10" s="52">
        <f t="shared" si="5"/>
        <v>0.625</v>
      </c>
      <c r="O10" s="52">
        <f t="shared" si="6"/>
        <v>0.77475490196078434</v>
      </c>
    </row>
    <row r="11" spans="1:15" s="27" customFormat="1" ht="30" customHeight="1">
      <c r="A11" s="30">
        <v>6</v>
      </c>
      <c r="B11" s="47" t="s">
        <v>592</v>
      </c>
      <c r="C11" s="84">
        <v>9</v>
      </c>
      <c r="D11" s="52">
        <f t="shared" si="0"/>
        <v>0.45</v>
      </c>
      <c r="E11" s="84">
        <v>5</v>
      </c>
      <c r="F11" s="52">
        <f t="shared" si="1"/>
        <v>0.27777777777777779</v>
      </c>
      <c r="G11" s="84">
        <v>7</v>
      </c>
      <c r="H11" s="52">
        <f t="shared" si="2"/>
        <v>0.3888888888888889</v>
      </c>
      <c r="I11" s="84">
        <v>11</v>
      </c>
      <c r="J11" s="52">
        <f t="shared" si="3"/>
        <v>0.6470588235294118</v>
      </c>
      <c r="K11" s="95">
        <v>7</v>
      </c>
      <c r="L11" s="52">
        <f t="shared" si="4"/>
        <v>0.35</v>
      </c>
      <c r="M11" s="84">
        <v>4</v>
      </c>
      <c r="N11" s="52">
        <f t="shared" si="5"/>
        <v>0.5</v>
      </c>
      <c r="O11" s="52">
        <f t="shared" si="6"/>
        <v>0.43562091503267975</v>
      </c>
    </row>
    <row r="12" spans="1:15" s="27" customFormat="1" ht="30" customHeight="1">
      <c r="A12" s="30">
        <v>7</v>
      </c>
      <c r="B12" s="47" t="s">
        <v>547</v>
      </c>
      <c r="C12" s="84">
        <v>8</v>
      </c>
      <c r="D12" s="52">
        <f t="shared" si="0"/>
        <v>0.4</v>
      </c>
      <c r="E12" s="84">
        <v>2</v>
      </c>
      <c r="F12" s="52">
        <f t="shared" si="1"/>
        <v>0.1111111111111111</v>
      </c>
      <c r="G12" s="84">
        <v>6</v>
      </c>
      <c r="H12" s="52">
        <f t="shared" si="2"/>
        <v>0.33333333333333331</v>
      </c>
      <c r="I12" s="84">
        <v>7</v>
      </c>
      <c r="J12" s="52">
        <f t="shared" si="3"/>
        <v>0.41176470588235292</v>
      </c>
      <c r="K12" s="95">
        <v>7</v>
      </c>
      <c r="L12" s="52">
        <f t="shared" si="4"/>
        <v>0.35</v>
      </c>
      <c r="M12" s="84">
        <v>4</v>
      </c>
      <c r="N12" s="52">
        <f t="shared" si="5"/>
        <v>0.5</v>
      </c>
      <c r="O12" s="52">
        <f t="shared" si="6"/>
        <v>0.35103485838779958</v>
      </c>
    </row>
    <row r="13" spans="1:15" s="27" customFormat="1" ht="30" customHeight="1">
      <c r="A13" s="30">
        <v>8</v>
      </c>
      <c r="B13" s="47" t="s">
        <v>531</v>
      </c>
      <c r="C13" s="84">
        <v>13</v>
      </c>
      <c r="D13" s="52">
        <f t="shared" si="0"/>
        <v>0.65</v>
      </c>
      <c r="E13" s="84">
        <v>7</v>
      </c>
      <c r="F13" s="52">
        <f t="shared" si="1"/>
        <v>0.3888888888888889</v>
      </c>
      <c r="G13" s="84">
        <v>11</v>
      </c>
      <c r="H13" s="52">
        <f t="shared" si="2"/>
        <v>0.61111111111111116</v>
      </c>
      <c r="I13" s="84">
        <v>13</v>
      </c>
      <c r="J13" s="52">
        <f t="shared" si="3"/>
        <v>0.76470588235294112</v>
      </c>
      <c r="K13" s="95">
        <v>11</v>
      </c>
      <c r="L13" s="52">
        <f t="shared" si="4"/>
        <v>0.55000000000000004</v>
      </c>
      <c r="M13" s="84">
        <v>5</v>
      </c>
      <c r="N13" s="52">
        <f t="shared" si="5"/>
        <v>0.625</v>
      </c>
      <c r="O13" s="52">
        <f t="shared" si="6"/>
        <v>0.59828431372549018</v>
      </c>
    </row>
    <row r="14" spans="1:15" s="27" customFormat="1" ht="30" customHeight="1">
      <c r="A14" s="30">
        <v>9</v>
      </c>
      <c r="B14" s="47" t="s">
        <v>586</v>
      </c>
      <c r="C14" s="84">
        <v>13</v>
      </c>
      <c r="D14" s="52">
        <f t="shared" si="0"/>
        <v>0.65</v>
      </c>
      <c r="E14" s="84">
        <v>8</v>
      </c>
      <c r="F14" s="52">
        <f t="shared" si="1"/>
        <v>0.44444444444444442</v>
      </c>
      <c r="G14" s="84">
        <v>10</v>
      </c>
      <c r="H14" s="52">
        <f t="shared" si="2"/>
        <v>0.55555555555555558</v>
      </c>
      <c r="I14" s="84">
        <v>13</v>
      </c>
      <c r="J14" s="52">
        <f t="shared" si="3"/>
        <v>0.76470588235294112</v>
      </c>
      <c r="K14" s="95">
        <v>15</v>
      </c>
      <c r="L14" s="52">
        <f t="shared" si="4"/>
        <v>0.75</v>
      </c>
      <c r="M14" s="84">
        <v>4</v>
      </c>
      <c r="N14" s="52">
        <f t="shared" si="5"/>
        <v>0.5</v>
      </c>
      <c r="O14" s="52">
        <f t="shared" si="6"/>
        <v>0.61078431372549025</v>
      </c>
    </row>
    <row r="15" spans="1:15" s="27" customFormat="1" ht="30" customHeight="1">
      <c r="A15" s="30">
        <v>10</v>
      </c>
      <c r="B15" s="47" t="s">
        <v>590</v>
      </c>
      <c r="C15" s="84">
        <v>10</v>
      </c>
      <c r="D15" s="52">
        <f t="shared" si="0"/>
        <v>0.5</v>
      </c>
      <c r="E15" s="84">
        <v>4</v>
      </c>
      <c r="F15" s="52">
        <f t="shared" si="1"/>
        <v>0.22222222222222221</v>
      </c>
      <c r="G15" s="84">
        <v>9</v>
      </c>
      <c r="H15" s="52">
        <f t="shared" si="2"/>
        <v>0.5</v>
      </c>
      <c r="I15" s="84">
        <v>10</v>
      </c>
      <c r="J15" s="52">
        <f t="shared" si="3"/>
        <v>0.58823529411764708</v>
      </c>
      <c r="K15" s="95">
        <v>8</v>
      </c>
      <c r="L15" s="52">
        <f t="shared" si="4"/>
        <v>0.4</v>
      </c>
      <c r="M15" s="84">
        <v>4</v>
      </c>
      <c r="N15" s="52">
        <f t="shared" si="5"/>
        <v>0.5</v>
      </c>
      <c r="O15" s="52">
        <f t="shared" si="6"/>
        <v>0.45174291938997824</v>
      </c>
    </row>
    <row r="16" spans="1:15" s="27" customFormat="1" ht="30" customHeight="1">
      <c r="A16" s="30">
        <v>11</v>
      </c>
      <c r="B16" s="47" t="s">
        <v>960</v>
      </c>
      <c r="C16" s="84">
        <v>13</v>
      </c>
      <c r="D16" s="52">
        <f t="shared" si="0"/>
        <v>0.65</v>
      </c>
      <c r="E16" s="84">
        <v>1</v>
      </c>
      <c r="F16" s="52">
        <f t="shared" si="1"/>
        <v>5.5555555555555552E-2</v>
      </c>
      <c r="G16" s="84">
        <v>7</v>
      </c>
      <c r="H16" s="52">
        <f t="shared" si="2"/>
        <v>0.3888888888888889</v>
      </c>
      <c r="I16" s="84">
        <v>4</v>
      </c>
      <c r="J16" s="52">
        <f t="shared" si="3"/>
        <v>0.23529411764705882</v>
      </c>
      <c r="K16" s="95">
        <v>3</v>
      </c>
      <c r="L16" s="52">
        <f t="shared" si="4"/>
        <v>0.15</v>
      </c>
      <c r="M16" s="84">
        <v>4</v>
      </c>
      <c r="N16" s="52">
        <f t="shared" si="5"/>
        <v>0.5</v>
      </c>
      <c r="O16" s="52">
        <f t="shared" si="6"/>
        <v>0.32995642701525058</v>
      </c>
    </row>
    <row r="17" spans="1:15" s="27" customFormat="1" ht="30" customHeight="1">
      <c r="A17" s="30">
        <v>12</v>
      </c>
      <c r="B17" s="47" t="s">
        <v>553</v>
      </c>
      <c r="C17" s="84">
        <v>11</v>
      </c>
      <c r="D17" s="52">
        <f t="shared" si="0"/>
        <v>0.55000000000000004</v>
      </c>
      <c r="E17" s="84">
        <v>5</v>
      </c>
      <c r="F17" s="52">
        <f t="shared" si="1"/>
        <v>0.27777777777777779</v>
      </c>
      <c r="G17" s="84">
        <v>7</v>
      </c>
      <c r="H17" s="52">
        <f t="shared" si="2"/>
        <v>0.3888888888888889</v>
      </c>
      <c r="I17" s="84">
        <v>11</v>
      </c>
      <c r="J17" s="52">
        <f t="shared" si="3"/>
        <v>0.6470588235294118</v>
      </c>
      <c r="K17" s="95">
        <v>11</v>
      </c>
      <c r="L17" s="52">
        <f t="shared" si="4"/>
        <v>0.55000000000000004</v>
      </c>
      <c r="M17" s="84">
        <v>5</v>
      </c>
      <c r="N17" s="52">
        <f t="shared" si="5"/>
        <v>0.625</v>
      </c>
      <c r="O17" s="52">
        <f t="shared" si="6"/>
        <v>0.50645424836601316</v>
      </c>
    </row>
    <row r="18" spans="1:15" s="27" customFormat="1" ht="30" customHeight="1">
      <c r="A18" s="30">
        <v>13</v>
      </c>
      <c r="B18" s="47" t="s">
        <v>537</v>
      </c>
      <c r="C18" s="84">
        <v>12</v>
      </c>
      <c r="D18" s="52">
        <f t="shared" si="0"/>
        <v>0.6</v>
      </c>
      <c r="E18" s="84">
        <v>9</v>
      </c>
      <c r="F18" s="52">
        <f t="shared" si="1"/>
        <v>0.5</v>
      </c>
      <c r="G18" s="84">
        <v>9</v>
      </c>
      <c r="H18" s="52">
        <f t="shared" si="2"/>
        <v>0.5</v>
      </c>
      <c r="I18" s="84">
        <v>13</v>
      </c>
      <c r="J18" s="52">
        <f t="shared" si="3"/>
        <v>0.76470588235294112</v>
      </c>
      <c r="K18" s="95">
        <v>12</v>
      </c>
      <c r="L18" s="52">
        <f t="shared" si="4"/>
        <v>0.6</v>
      </c>
      <c r="M18" s="84">
        <v>6</v>
      </c>
      <c r="N18" s="52">
        <f t="shared" si="5"/>
        <v>0.75</v>
      </c>
      <c r="O18" s="52">
        <f t="shared" si="6"/>
        <v>0.61911764705882355</v>
      </c>
    </row>
    <row r="19" spans="1:15" s="27" customFormat="1" ht="30" customHeight="1">
      <c r="A19" s="30">
        <v>14</v>
      </c>
      <c r="B19" s="47" t="s">
        <v>526</v>
      </c>
      <c r="C19" s="84">
        <v>14</v>
      </c>
      <c r="D19" s="52">
        <f t="shared" si="0"/>
        <v>0.7</v>
      </c>
      <c r="E19" s="84">
        <v>9</v>
      </c>
      <c r="F19" s="52">
        <f t="shared" si="1"/>
        <v>0.5</v>
      </c>
      <c r="G19" s="84">
        <v>13</v>
      </c>
      <c r="H19" s="52">
        <f t="shared" si="2"/>
        <v>0.72222222222222221</v>
      </c>
      <c r="I19" s="84">
        <v>13</v>
      </c>
      <c r="J19" s="52">
        <f t="shared" si="3"/>
        <v>0.76470588235294112</v>
      </c>
      <c r="K19" s="95">
        <v>15</v>
      </c>
      <c r="L19" s="52">
        <f t="shared" si="4"/>
        <v>0.75</v>
      </c>
      <c r="M19" s="84">
        <v>5</v>
      </c>
      <c r="N19" s="52">
        <f t="shared" si="5"/>
        <v>0.625</v>
      </c>
      <c r="O19" s="52">
        <f t="shared" si="6"/>
        <v>0.67698801742919379</v>
      </c>
    </row>
    <row r="20" spans="1:15" s="27" customFormat="1" ht="30" customHeight="1">
      <c r="A20" s="30">
        <v>15</v>
      </c>
      <c r="B20" s="47" t="s">
        <v>152</v>
      </c>
      <c r="C20" s="84">
        <v>5</v>
      </c>
      <c r="D20" s="52">
        <f t="shared" si="0"/>
        <v>0.25</v>
      </c>
      <c r="E20" s="84">
        <v>2</v>
      </c>
      <c r="F20" s="52">
        <f t="shared" si="1"/>
        <v>0.1111111111111111</v>
      </c>
      <c r="G20" s="84">
        <v>2</v>
      </c>
      <c r="H20" s="52">
        <f t="shared" si="2"/>
        <v>0.1111111111111111</v>
      </c>
      <c r="I20" s="84">
        <v>7</v>
      </c>
      <c r="J20" s="52">
        <f t="shared" si="3"/>
        <v>0.41176470588235292</v>
      </c>
      <c r="K20" s="95">
        <v>4</v>
      </c>
      <c r="L20" s="52">
        <f t="shared" si="4"/>
        <v>0.2</v>
      </c>
      <c r="M20" s="84">
        <v>4</v>
      </c>
      <c r="N20" s="52">
        <f t="shared" si="5"/>
        <v>0.5</v>
      </c>
      <c r="O20" s="52">
        <f t="shared" si="6"/>
        <v>0.2639978213507625</v>
      </c>
    </row>
    <row r="21" spans="1:15" s="27" customFormat="1" ht="30" customHeight="1">
      <c r="A21" s="30">
        <v>16</v>
      </c>
      <c r="B21" s="47" t="s">
        <v>533</v>
      </c>
      <c r="C21" s="84">
        <v>17</v>
      </c>
      <c r="D21" s="52">
        <f t="shared" si="0"/>
        <v>0.85</v>
      </c>
      <c r="E21" s="84">
        <v>10</v>
      </c>
      <c r="F21" s="52">
        <f t="shared" si="1"/>
        <v>0.55555555555555558</v>
      </c>
      <c r="G21" s="84">
        <v>15</v>
      </c>
      <c r="H21" s="52">
        <f t="shared" si="2"/>
        <v>0.83333333333333337</v>
      </c>
      <c r="I21" s="84">
        <v>13</v>
      </c>
      <c r="J21" s="52">
        <f t="shared" si="3"/>
        <v>0.76470588235294112</v>
      </c>
      <c r="K21" s="95">
        <v>14</v>
      </c>
      <c r="L21" s="52">
        <f t="shared" si="4"/>
        <v>0.7</v>
      </c>
      <c r="M21" s="84">
        <v>5</v>
      </c>
      <c r="N21" s="52">
        <f t="shared" si="5"/>
        <v>0.625</v>
      </c>
      <c r="O21" s="52">
        <f t="shared" si="6"/>
        <v>0.72143246187363841</v>
      </c>
    </row>
    <row r="22" spans="1:15" s="27" customFormat="1" ht="30" customHeight="1">
      <c r="A22" s="30">
        <v>17</v>
      </c>
      <c r="B22" s="47" t="s">
        <v>593</v>
      </c>
      <c r="C22" s="84">
        <v>16</v>
      </c>
      <c r="D22" s="52">
        <f t="shared" si="0"/>
        <v>0.8</v>
      </c>
      <c r="E22" s="84">
        <v>6</v>
      </c>
      <c r="F22" s="52">
        <f t="shared" si="1"/>
        <v>0.33333333333333331</v>
      </c>
      <c r="G22" s="84">
        <v>12</v>
      </c>
      <c r="H22" s="52">
        <f t="shared" si="2"/>
        <v>0.66666666666666663</v>
      </c>
      <c r="I22" s="84">
        <v>13</v>
      </c>
      <c r="J22" s="52">
        <f t="shared" si="3"/>
        <v>0.76470588235294112</v>
      </c>
      <c r="K22" s="95">
        <v>16</v>
      </c>
      <c r="L22" s="52">
        <f t="shared" si="4"/>
        <v>0.8</v>
      </c>
      <c r="M22" s="84">
        <v>6</v>
      </c>
      <c r="N22" s="52">
        <f t="shared" si="5"/>
        <v>0.75</v>
      </c>
      <c r="O22" s="52">
        <f t="shared" si="6"/>
        <v>0.68578431372549009</v>
      </c>
    </row>
    <row r="23" spans="1:15" s="27" customFormat="1" ht="30" customHeight="1">
      <c r="A23" s="30">
        <v>18</v>
      </c>
      <c r="B23" s="47" t="s">
        <v>571</v>
      </c>
      <c r="C23" s="84">
        <v>11</v>
      </c>
      <c r="D23" s="52">
        <f t="shared" si="0"/>
        <v>0.55000000000000004</v>
      </c>
      <c r="E23" s="84">
        <v>6</v>
      </c>
      <c r="F23" s="52">
        <f t="shared" si="1"/>
        <v>0.33333333333333331</v>
      </c>
      <c r="G23" s="84">
        <v>10</v>
      </c>
      <c r="H23" s="52">
        <f t="shared" si="2"/>
        <v>0.55555555555555558</v>
      </c>
      <c r="I23" s="84">
        <v>12</v>
      </c>
      <c r="J23" s="52">
        <f t="shared" si="3"/>
        <v>0.70588235294117652</v>
      </c>
      <c r="K23" s="95">
        <v>11</v>
      </c>
      <c r="L23" s="52">
        <f t="shared" si="4"/>
        <v>0.55000000000000004</v>
      </c>
      <c r="M23" s="84">
        <v>4</v>
      </c>
      <c r="N23" s="52">
        <f t="shared" si="5"/>
        <v>0.5</v>
      </c>
      <c r="O23" s="52">
        <f t="shared" si="6"/>
        <v>0.5324618736383443</v>
      </c>
    </row>
    <row r="24" spans="1:15" s="27" customFormat="1" ht="30" customHeight="1">
      <c r="A24" s="30">
        <v>19</v>
      </c>
      <c r="B24" s="47" t="s">
        <v>961</v>
      </c>
      <c r="C24" s="84">
        <v>9</v>
      </c>
      <c r="D24" s="52">
        <f t="shared" si="0"/>
        <v>0.45</v>
      </c>
      <c r="E24" s="84">
        <v>5</v>
      </c>
      <c r="F24" s="52">
        <f t="shared" si="1"/>
        <v>0.27777777777777779</v>
      </c>
      <c r="G24" s="84">
        <v>11</v>
      </c>
      <c r="H24" s="52">
        <f t="shared" si="2"/>
        <v>0.61111111111111116</v>
      </c>
      <c r="I24" s="84">
        <v>7</v>
      </c>
      <c r="J24" s="52">
        <f t="shared" si="3"/>
        <v>0.41176470588235292</v>
      </c>
      <c r="K24" s="95">
        <v>6</v>
      </c>
      <c r="L24" s="52">
        <f t="shared" si="4"/>
        <v>0.3</v>
      </c>
      <c r="M24" s="84">
        <v>4</v>
      </c>
      <c r="N24" s="52">
        <f t="shared" si="5"/>
        <v>0.5</v>
      </c>
      <c r="O24" s="52">
        <f t="shared" si="6"/>
        <v>0.42510893246187359</v>
      </c>
    </row>
    <row r="25" spans="1:15" s="33" customFormat="1" ht="30" customHeight="1">
      <c r="A25" s="30">
        <v>20</v>
      </c>
      <c r="B25" s="47" t="s">
        <v>535</v>
      </c>
      <c r="C25" s="26">
        <v>11</v>
      </c>
      <c r="D25" s="52">
        <f t="shared" si="0"/>
        <v>0.55000000000000004</v>
      </c>
      <c r="E25" s="26">
        <v>8</v>
      </c>
      <c r="F25" s="52">
        <f t="shared" si="1"/>
        <v>0.44444444444444442</v>
      </c>
      <c r="G25" s="26">
        <v>11</v>
      </c>
      <c r="H25" s="52">
        <f t="shared" si="2"/>
        <v>0.61111111111111116</v>
      </c>
      <c r="I25" s="26">
        <v>13</v>
      </c>
      <c r="J25" s="52">
        <f t="shared" si="3"/>
        <v>0.76470588235294112</v>
      </c>
      <c r="K25" s="99">
        <v>11</v>
      </c>
      <c r="L25" s="52">
        <f t="shared" si="4"/>
        <v>0.55000000000000004</v>
      </c>
      <c r="M25" s="26">
        <v>4</v>
      </c>
      <c r="N25" s="52">
        <f t="shared" si="5"/>
        <v>0.5</v>
      </c>
      <c r="O25" s="52">
        <f t="shared" si="6"/>
        <v>0.5700435729847495</v>
      </c>
    </row>
    <row r="26" spans="1:15" s="33" customFormat="1" ht="30" customHeight="1">
      <c r="A26" s="30">
        <v>21</v>
      </c>
      <c r="B26" s="47" t="s">
        <v>588</v>
      </c>
      <c r="C26" s="26">
        <v>18</v>
      </c>
      <c r="D26" s="52">
        <f t="shared" si="0"/>
        <v>0.9</v>
      </c>
      <c r="E26" s="26">
        <v>8</v>
      </c>
      <c r="F26" s="52">
        <f t="shared" si="1"/>
        <v>0.44444444444444442</v>
      </c>
      <c r="G26" s="26">
        <v>6</v>
      </c>
      <c r="H26" s="52">
        <f t="shared" si="2"/>
        <v>0.33333333333333331</v>
      </c>
      <c r="I26" s="26">
        <v>11</v>
      </c>
      <c r="J26" s="52">
        <f t="shared" si="3"/>
        <v>0.6470588235294118</v>
      </c>
      <c r="K26" s="99">
        <v>9</v>
      </c>
      <c r="L26" s="52">
        <f t="shared" si="4"/>
        <v>0.45</v>
      </c>
      <c r="M26" s="26">
        <v>5</v>
      </c>
      <c r="N26" s="52">
        <f t="shared" si="5"/>
        <v>0.625</v>
      </c>
      <c r="O26" s="52">
        <f t="shared" si="6"/>
        <v>0.56663943355119828</v>
      </c>
    </row>
    <row r="27" spans="1:15" s="27" customFormat="1" ht="30" customHeight="1">
      <c r="A27" s="30">
        <v>22</v>
      </c>
      <c r="B27" s="47" t="s">
        <v>962</v>
      </c>
      <c r="C27" s="84">
        <v>10</v>
      </c>
      <c r="D27" s="52">
        <f t="shared" si="0"/>
        <v>0.5</v>
      </c>
      <c r="E27" s="84">
        <v>7</v>
      </c>
      <c r="F27" s="52">
        <f t="shared" si="1"/>
        <v>0.3888888888888889</v>
      </c>
      <c r="G27" s="84">
        <v>5</v>
      </c>
      <c r="H27" s="52">
        <f t="shared" si="2"/>
        <v>0.27777777777777779</v>
      </c>
      <c r="I27" s="84">
        <v>10</v>
      </c>
      <c r="J27" s="52">
        <f t="shared" si="3"/>
        <v>0.58823529411764708</v>
      </c>
      <c r="K27" s="95">
        <v>9</v>
      </c>
      <c r="L27" s="52">
        <f t="shared" si="4"/>
        <v>0.45</v>
      </c>
      <c r="M27" s="84">
        <v>3</v>
      </c>
      <c r="N27" s="52">
        <f t="shared" si="5"/>
        <v>0.375</v>
      </c>
      <c r="O27" s="52">
        <f t="shared" si="6"/>
        <v>0.42998366013071898</v>
      </c>
    </row>
    <row r="28" spans="1:15" s="27" customFormat="1" ht="30" customHeight="1">
      <c r="A28" s="30">
        <v>23</v>
      </c>
      <c r="B28" s="47" t="s">
        <v>540</v>
      </c>
      <c r="C28" s="84">
        <v>11</v>
      </c>
      <c r="D28" s="52">
        <f t="shared" si="0"/>
        <v>0.55000000000000004</v>
      </c>
      <c r="E28" s="84">
        <v>7</v>
      </c>
      <c r="F28" s="52">
        <f t="shared" si="1"/>
        <v>0.3888888888888889</v>
      </c>
      <c r="G28" s="84">
        <v>5</v>
      </c>
      <c r="H28" s="52">
        <f t="shared" si="2"/>
        <v>0.27777777777777779</v>
      </c>
      <c r="I28" s="84">
        <v>12</v>
      </c>
      <c r="J28" s="52">
        <f t="shared" si="3"/>
        <v>0.70588235294117652</v>
      </c>
      <c r="K28" s="95">
        <v>14</v>
      </c>
      <c r="L28" s="52">
        <f t="shared" si="4"/>
        <v>0.7</v>
      </c>
      <c r="M28" s="84">
        <v>4</v>
      </c>
      <c r="N28" s="52">
        <f t="shared" si="5"/>
        <v>0.5</v>
      </c>
      <c r="O28" s="52">
        <f t="shared" si="6"/>
        <v>0.52042483660130723</v>
      </c>
    </row>
    <row r="29" spans="1:15" s="27" customFormat="1" ht="30" customHeight="1">
      <c r="A29" s="30">
        <v>24</v>
      </c>
      <c r="B29" s="47" t="s">
        <v>963</v>
      </c>
      <c r="C29" s="84">
        <v>9</v>
      </c>
      <c r="D29" s="52">
        <f t="shared" si="0"/>
        <v>0.45</v>
      </c>
      <c r="E29" s="84">
        <v>2</v>
      </c>
      <c r="F29" s="52">
        <f t="shared" si="1"/>
        <v>0.1111111111111111</v>
      </c>
      <c r="G29" s="84">
        <v>5</v>
      </c>
      <c r="H29" s="52">
        <f t="shared" si="2"/>
        <v>0.27777777777777779</v>
      </c>
      <c r="I29" s="84">
        <v>5</v>
      </c>
      <c r="J29" s="52">
        <f t="shared" si="3"/>
        <v>0.29411764705882354</v>
      </c>
      <c r="K29" s="95">
        <v>8</v>
      </c>
      <c r="L29" s="52">
        <f t="shared" si="4"/>
        <v>0.4</v>
      </c>
      <c r="M29" s="84">
        <v>4</v>
      </c>
      <c r="N29" s="52">
        <f t="shared" si="5"/>
        <v>0.5</v>
      </c>
      <c r="O29" s="52">
        <f t="shared" si="6"/>
        <v>0.33883442265795205</v>
      </c>
    </row>
    <row r="30" spans="1:15" s="27" customFormat="1" ht="30" customHeight="1">
      <c r="A30" s="30">
        <v>25</v>
      </c>
      <c r="B30" s="47" t="s">
        <v>529</v>
      </c>
      <c r="C30" s="84">
        <v>15</v>
      </c>
      <c r="D30" s="52">
        <f t="shared" si="0"/>
        <v>0.75</v>
      </c>
      <c r="E30" s="84">
        <v>8</v>
      </c>
      <c r="F30" s="52">
        <f t="shared" si="1"/>
        <v>0.44444444444444442</v>
      </c>
      <c r="G30" s="84">
        <v>9</v>
      </c>
      <c r="H30" s="52">
        <f t="shared" si="2"/>
        <v>0.5</v>
      </c>
      <c r="I30" s="84">
        <v>12</v>
      </c>
      <c r="J30" s="52">
        <f t="shared" si="3"/>
        <v>0.70588235294117652</v>
      </c>
      <c r="K30" s="95">
        <v>14</v>
      </c>
      <c r="L30" s="52">
        <f t="shared" si="4"/>
        <v>0.7</v>
      </c>
      <c r="M30" s="84">
        <v>4</v>
      </c>
      <c r="N30" s="52">
        <f t="shared" si="5"/>
        <v>0.5</v>
      </c>
      <c r="O30" s="52">
        <f t="shared" si="6"/>
        <v>0.60005446623093672</v>
      </c>
    </row>
    <row r="31" spans="1:15" s="27" customFormat="1" ht="30" customHeight="1">
      <c r="A31" s="30">
        <v>26</v>
      </c>
      <c r="B31" s="47" t="s">
        <v>539</v>
      </c>
      <c r="C31" s="84">
        <v>18</v>
      </c>
      <c r="D31" s="52">
        <f t="shared" si="0"/>
        <v>0.9</v>
      </c>
      <c r="E31" s="84">
        <v>12</v>
      </c>
      <c r="F31" s="52">
        <f t="shared" si="1"/>
        <v>0.66666666666666663</v>
      </c>
      <c r="G31" s="84">
        <v>17</v>
      </c>
      <c r="H31" s="52">
        <f t="shared" si="2"/>
        <v>0.94444444444444442</v>
      </c>
      <c r="I31" s="84">
        <v>14</v>
      </c>
      <c r="J31" s="52">
        <f t="shared" si="3"/>
        <v>0.82352941176470584</v>
      </c>
      <c r="K31" s="95">
        <v>19</v>
      </c>
      <c r="L31" s="52">
        <f t="shared" si="4"/>
        <v>0.95</v>
      </c>
      <c r="M31" s="84">
        <v>6</v>
      </c>
      <c r="N31" s="52">
        <f t="shared" si="5"/>
        <v>0.75</v>
      </c>
      <c r="O31" s="52">
        <f t="shared" si="6"/>
        <v>0.83910675381263611</v>
      </c>
    </row>
    <row r="32" spans="1:15" s="27" customFormat="1" ht="30" customHeight="1">
      <c r="A32" s="30">
        <v>27</v>
      </c>
      <c r="B32" s="47" t="s">
        <v>575</v>
      </c>
      <c r="C32" s="84">
        <v>10</v>
      </c>
      <c r="D32" s="52">
        <f t="shared" si="0"/>
        <v>0.5</v>
      </c>
      <c r="E32" s="84">
        <v>7</v>
      </c>
      <c r="F32" s="52">
        <f t="shared" si="1"/>
        <v>0.3888888888888889</v>
      </c>
      <c r="G32" s="84">
        <v>9</v>
      </c>
      <c r="H32" s="52">
        <f t="shared" si="2"/>
        <v>0.5</v>
      </c>
      <c r="I32" s="84">
        <v>13</v>
      </c>
      <c r="J32" s="52">
        <f t="shared" si="3"/>
        <v>0.76470588235294112</v>
      </c>
      <c r="K32" s="95">
        <v>13</v>
      </c>
      <c r="L32" s="52">
        <f t="shared" si="4"/>
        <v>0.65</v>
      </c>
      <c r="M32" s="84">
        <v>4</v>
      </c>
      <c r="N32" s="52">
        <f t="shared" si="5"/>
        <v>0.5</v>
      </c>
      <c r="O32" s="52">
        <f t="shared" si="6"/>
        <v>0.55059912854030502</v>
      </c>
    </row>
    <row r="33" spans="1:15" s="27" customFormat="1" ht="30" customHeight="1">
      <c r="A33" s="30">
        <v>28</v>
      </c>
      <c r="B33" s="47" t="s">
        <v>563</v>
      </c>
      <c r="C33" s="84">
        <v>11</v>
      </c>
      <c r="D33" s="52">
        <f t="shared" si="0"/>
        <v>0.55000000000000004</v>
      </c>
      <c r="E33" s="84">
        <v>7</v>
      </c>
      <c r="F33" s="52">
        <f t="shared" si="1"/>
        <v>0.3888888888888889</v>
      </c>
      <c r="G33" s="84">
        <v>8</v>
      </c>
      <c r="H33" s="52">
        <f t="shared" si="2"/>
        <v>0.44444444444444442</v>
      </c>
      <c r="I33" s="84">
        <v>13</v>
      </c>
      <c r="J33" s="52">
        <f t="shared" si="3"/>
        <v>0.76470588235294112</v>
      </c>
      <c r="K33" s="95">
        <v>13</v>
      </c>
      <c r="L33" s="52">
        <f t="shared" si="4"/>
        <v>0.65</v>
      </c>
      <c r="M33" s="84">
        <v>5</v>
      </c>
      <c r="N33" s="52">
        <f t="shared" si="5"/>
        <v>0.625</v>
      </c>
      <c r="O33" s="52">
        <f t="shared" si="6"/>
        <v>0.57050653594771239</v>
      </c>
    </row>
    <row r="34" spans="1:15" s="27" customFormat="1" ht="30" customHeight="1">
      <c r="A34" s="30">
        <v>29</v>
      </c>
      <c r="B34" s="47" t="s">
        <v>578</v>
      </c>
      <c r="C34" s="84">
        <v>5</v>
      </c>
      <c r="D34" s="52">
        <f t="shared" si="0"/>
        <v>0.25</v>
      </c>
      <c r="E34" s="84">
        <v>2</v>
      </c>
      <c r="F34" s="52">
        <f t="shared" si="1"/>
        <v>0.1111111111111111</v>
      </c>
      <c r="G34" s="84">
        <v>3</v>
      </c>
      <c r="H34" s="52">
        <f t="shared" si="2"/>
        <v>0.16666666666666666</v>
      </c>
      <c r="I34" s="84">
        <v>9</v>
      </c>
      <c r="J34" s="52">
        <f t="shared" si="3"/>
        <v>0.52941176470588236</v>
      </c>
      <c r="K34" s="95">
        <v>4</v>
      </c>
      <c r="L34" s="52">
        <f t="shared" si="4"/>
        <v>0.2</v>
      </c>
      <c r="M34" s="84">
        <v>4</v>
      </c>
      <c r="N34" s="52">
        <f t="shared" si="5"/>
        <v>0.5</v>
      </c>
      <c r="O34" s="52">
        <f t="shared" si="6"/>
        <v>0.29286492374727668</v>
      </c>
    </row>
    <row r="35" spans="1:15" s="27" customFormat="1" ht="30" customHeight="1">
      <c r="A35" s="30">
        <v>30</v>
      </c>
      <c r="B35" s="47" t="s">
        <v>542</v>
      </c>
      <c r="C35" s="84">
        <v>14</v>
      </c>
      <c r="D35" s="52">
        <f t="shared" si="0"/>
        <v>0.7</v>
      </c>
      <c r="E35" s="84">
        <v>7</v>
      </c>
      <c r="F35" s="52">
        <f t="shared" si="1"/>
        <v>0.3888888888888889</v>
      </c>
      <c r="G35" s="84">
        <v>12</v>
      </c>
      <c r="H35" s="52">
        <f t="shared" si="2"/>
        <v>0.66666666666666663</v>
      </c>
      <c r="I35" s="84">
        <v>10</v>
      </c>
      <c r="J35" s="52">
        <f t="shared" si="3"/>
        <v>0.58823529411764708</v>
      </c>
      <c r="K35" s="95">
        <v>13</v>
      </c>
      <c r="L35" s="52">
        <f t="shared" si="4"/>
        <v>0.65</v>
      </c>
      <c r="M35" s="84">
        <v>6</v>
      </c>
      <c r="N35" s="52">
        <f t="shared" si="5"/>
        <v>0.75</v>
      </c>
      <c r="O35" s="52">
        <f t="shared" si="6"/>
        <v>0.6239651416122004</v>
      </c>
    </row>
    <row r="36" spans="1:15" s="27" customFormat="1" ht="30" customHeight="1">
      <c r="A36" s="30">
        <v>31</v>
      </c>
      <c r="B36" s="47" t="s">
        <v>555</v>
      </c>
      <c r="C36" s="84">
        <v>13</v>
      </c>
      <c r="D36" s="52">
        <f t="shared" si="0"/>
        <v>0.65</v>
      </c>
      <c r="E36" s="84">
        <v>8</v>
      </c>
      <c r="F36" s="52">
        <f t="shared" si="1"/>
        <v>0.44444444444444442</v>
      </c>
      <c r="G36" s="84">
        <v>14</v>
      </c>
      <c r="H36" s="52">
        <f t="shared" si="2"/>
        <v>0.77777777777777779</v>
      </c>
      <c r="I36" s="84">
        <v>14</v>
      </c>
      <c r="J36" s="52">
        <f t="shared" si="3"/>
        <v>0.82352941176470584</v>
      </c>
      <c r="K36" s="95">
        <v>15</v>
      </c>
      <c r="L36" s="52">
        <f t="shared" si="4"/>
        <v>0.75</v>
      </c>
      <c r="M36" s="84">
        <v>6</v>
      </c>
      <c r="N36" s="52">
        <f t="shared" si="5"/>
        <v>0.75</v>
      </c>
      <c r="O36" s="52">
        <f t="shared" si="6"/>
        <v>0.69929193899782138</v>
      </c>
    </row>
    <row r="37" spans="1:15" s="27" customFormat="1" ht="30" customHeight="1">
      <c r="A37" s="30">
        <v>32</v>
      </c>
      <c r="B37" s="47" t="s">
        <v>964</v>
      </c>
      <c r="C37" s="84">
        <v>4</v>
      </c>
      <c r="D37" s="52">
        <f t="shared" si="0"/>
        <v>0.2</v>
      </c>
      <c r="E37" s="84">
        <v>3</v>
      </c>
      <c r="F37" s="52">
        <f t="shared" si="1"/>
        <v>0.16666666666666666</v>
      </c>
      <c r="G37" s="84">
        <v>1</v>
      </c>
      <c r="H37" s="52">
        <f t="shared" si="2"/>
        <v>5.5555555555555552E-2</v>
      </c>
      <c r="I37" s="92">
        <v>7</v>
      </c>
      <c r="J37" s="52">
        <f t="shared" si="3"/>
        <v>0.41176470588235292</v>
      </c>
      <c r="K37" s="95">
        <v>5</v>
      </c>
      <c r="L37" s="52">
        <f t="shared" si="4"/>
        <v>0.25</v>
      </c>
      <c r="M37" s="84">
        <v>3</v>
      </c>
      <c r="N37" s="52">
        <f t="shared" si="5"/>
        <v>0.375</v>
      </c>
      <c r="O37" s="52">
        <f t="shared" si="6"/>
        <v>0.24316448801742921</v>
      </c>
    </row>
    <row r="38" spans="1:15" s="27" customFormat="1" ht="30" customHeight="1">
      <c r="A38" s="30">
        <v>33</v>
      </c>
      <c r="B38" s="47" t="s">
        <v>556</v>
      </c>
      <c r="C38" s="84">
        <v>12</v>
      </c>
      <c r="D38" s="52">
        <f t="shared" si="0"/>
        <v>0.6</v>
      </c>
      <c r="E38" s="84">
        <v>8</v>
      </c>
      <c r="F38" s="52">
        <f t="shared" si="1"/>
        <v>0.44444444444444442</v>
      </c>
      <c r="G38" s="84">
        <v>10</v>
      </c>
      <c r="H38" s="52">
        <f t="shared" si="2"/>
        <v>0.55555555555555558</v>
      </c>
      <c r="I38" s="84">
        <v>12</v>
      </c>
      <c r="J38" s="52">
        <f t="shared" si="3"/>
        <v>0.70588235294117652</v>
      </c>
      <c r="K38" s="95">
        <v>15</v>
      </c>
      <c r="L38" s="52">
        <f t="shared" si="4"/>
        <v>0.75</v>
      </c>
      <c r="M38" s="84">
        <v>4</v>
      </c>
      <c r="N38" s="52">
        <f t="shared" si="5"/>
        <v>0.5</v>
      </c>
      <c r="O38" s="52">
        <f t="shared" si="6"/>
        <v>0.59264705882352942</v>
      </c>
    </row>
    <row r="39" spans="1:15" s="27" customFormat="1" ht="30" customHeight="1">
      <c r="A39" s="30">
        <v>34</v>
      </c>
      <c r="B39" s="47" t="s">
        <v>566</v>
      </c>
      <c r="C39" s="84">
        <v>5</v>
      </c>
      <c r="D39" s="52">
        <f t="shared" si="0"/>
        <v>0.25</v>
      </c>
      <c r="E39" s="84">
        <v>1</v>
      </c>
      <c r="F39" s="52">
        <f t="shared" si="1"/>
        <v>5.5555555555555552E-2</v>
      </c>
      <c r="G39" s="84">
        <v>0</v>
      </c>
      <c r="H39" s="52">
        <f t="shared" si="2"/>
        <v>0</v>
      </c>
      <c r="I39" s="84">
        <v>7</v>
      </c>
      <c r="J39" s="52">
        <f t="shared" si="3"/>
        <v>0.41176470588235292</v>
      </c>
      <c r="K39" s="95">
        <v>0</v>
      </c>
      <c r="L39" s="52">
        <f t="shared" si="4"/>
        <v>0</v>
      </c>
      <c r="M39" s="84">
        <v>3</v>
      </c>
      <c r="N39" s="52">
        <f t="shared" si="5"/>
        <v>0.375</v>
      </c>
      <c r="O39" s="52">
        <f t="shared" si="6"/>
        <v>0.18205337690631809</v>
      </c>
    </row>
    <row r="40" spans="1:15" s="27" customFormat="1" ht="30" customHeight="1">
      <c r="A40" s="30">
        <v>35</v>
      </c>
      <c r="B40" s="47" t="s">
        <v>965</v>
      </c>
      <c r="C40" s="84">
        <v>11</v>
      </c>
      <c r="D40" s="52">
        <f t="shared" si="0"/>
        <v>0.55000000000000004</v>
      </c>
      <c r="E40" s="84">
        <v>4</v>
      </c>
      <c r="F40" s="52">
        <f t="shared" si="1"/>
        <v>0.22222222222222221</v>
      </c>
      <c r="G40" s="84">
        <v>9</v>
      </c>
      <c r="H40" s="52">
        <f t="shared" si="2"/>
        <v>0.5</v>
      </c>
      <c r="I40" s="84">
        <v>12</v>
      </c>
      <c r="J40" s="52">
        <f t="shared" si="3"/>
        <v>0.70588235294117652</v>
      </c>
      <c r="K40" s="95">
        <v>14</v>
      </c>
      <c r="L40" s="52">
        <f t="shared" si="4"/>
        <v>0.7</v>
      </c>
      <c r="M40" s="84">
        <v>4</v>
      </c>
      <c r="N40" s="52">
        <f t="shared" si="5"/>
        <v>0.5</v>
      </c>
      <c r="O40" s="52">
        <f t="shared" si="6"/>
        <v>0.52968409586056653</v>
      </c>
    </row>
    <row r="41" spans="1:15" s="27" customFormat="1" ht="30" customHeight="1">
      <c r="A41" s="30">
        <v>36</v>
      </c>
      <c r="B41" s="47" t="s">
        <v>966</v>
      </c>
      <c r="C41" s="84">
        <v>7</v>
      </c>
      <c r="D41" s="52">
        <f t="shared" si="0"/>
        <v>0.35</v>
      </c>
      <c r="E41" s="84">
        <v>2</v>
      </c>
      <c r="F41" s="52">
        <f t="shared" si="1"/>
        <v>0.1111111111111111</v>
      </c>
      <c r="G41" s="84">
        <v>4</v>
      </c>
      <c r="H41" s="52">
        <f t="shared" si="2"/>
        <v>0.22222222222222221</v>
      </c>
      <c r="I41" s="84">
        <v>2</v>
      </c>
      <c r="J41" s="52">
        <f t="shared" si="3"/>
        <v>0.11764705882352941</v>
      </c>
      <c r="K41" s="95">
        <v>3</v>
      </c>
      <c r="L41" s="52">
        <f t="shared" si="4"/>
        <v>0.15</v>
      </c>
      <c r="M41" s="84">
        <v>3</v>
      </c>
      <c r="N41" s="52">
        <f t="shared" si="5"/>
        <v>0.375</v>
      </c>
      <c r="O41" s="52">
        <f t="shared" si="6"/>
        <v>0.22099673202614381</v>
      </c>
    </row>
    <row r="42" spans="1:15" s="27" customFormat="1" ht="30" customHeight="1">
      <c r="A42" s="30">
        <v>37</v>
      </c>
      <c r="B42" s="47" t="s">
        <v>967</v>
      </c>
      <c r="C42" s="84">
        <v>11</v>
      </c>
      <c r="D42" s="52">
        <f t="shared" si="0"/>
        <v>0.55000000000000004</v>
      </c>
      <c r="E42" s="84">
        <v>8</v>
      </c>
      <c r="F42" s="52">
        <f t="shared" si="1"/>
        <v>0.44444444444444442</v>
      </c>
      <c r="G42" s="84">
        <v>9</v>
      </c>
      <c r="H42" s="52">
        <f t="shared" si="2"/>
        <v>0.5</v>
      </c>
      <c r="I42" s="84">
        <v>11</v>
      </c>
      <c r="J42" s="52">
        <f t="shared" si="3"/>
        <v>0.6470588235294118</v>
      </c>
      <c r="K42" s="95">
        <v>13</v>
      </c>
      <c r="L42" s="52">
        <f t="shared" si="4"/>
        <v>0.65</v>
      </c>
      <c r="M42" s="84">
        <v>5</v>
      </c>
      <c r="N42" s="52">
        <f t="shared" si="5"/>
        <v>0.625</v>
      </c>
      <c r="O42" s="52">
        <f t="shared" si="6"/>
        <v>0.56941721132897605</v>
      </c>
    </row>
    <row r="43" spans="1:15" s="27" customFormat="1" ht="30" customHeight="1">
      <c r="A43" s="30">
        <v>38</v>
      </c>
      <c r="B43" s="47" t="s">
        <v>570</v>
      </c>
      <c r="C43" s="84">
        <v>6</v>
      </c>
      <c r="D43" s="52">
        <f t="shared" si="0"/>
        <v>0.3</v>
      </c>
      <c r="E43" s="84">
        <v>4</v>
      </c>
      <c r="F43" s="52">
        <f t="shared" si="1"/>
        <v>0.22222222222222221</v>
      </c>
      <c r="G43" s="84">
        <v>5</v>
      </c>
      <c r="H43" s="52">
        <f t="shared" si="2"/>
        <v>0.27777777777777779</v>
      </c>
      <c r="I43" s="84">
        <v>9</v>
      </c>
      <c r="J43" s="52">
        <f t="shared" si="3"/>
        <v>0.52941176470588236</v>
      </c>
      <c r="K43" s="95">
        <v>8</v>
      </c>
      <c r="L43" s="52">
        <f t="shared" si="4"/>
        <v>0.4</v>
      </c>
      <c r="M43" s="84">
        <v>4</v>
      </c>
      <c r="N43" s="52">
        <f t="shared" si="5"/>
        <v>0.5</v>
      </c>
      <c r="O43" s="52">
        <f t="shared" si="6"/>
        <v>0.3715686274509804</v>
      </c>
    </row>
    <row r="44" spans="1:15" s="27" customFormat="1" ht="30" customHeight="1">
      <c r="A44" s="30">
        <v>39</v>
      </c>
      <c r="B44" s="47" t="s">
        <v>561</v>
      </c>
      <c r="C44" s="84">
        <v>16</v>
      </c>
      <c r="D44" s="52">
        <f t="shared" si="0"/>
        <v>0.8</v>
      </c>
      <c r="E44" s="84">
        <v>8</v>
      </c>
      <c r="F44" s="52">
        <f t="shared" si="1"/>
        <v>0.44444444444444442</v>
      </c>
      <c r="G44" s="84">
        <v>13</v>
      </c>
      <c r="H44" s="52">
        <f t="shared" si="2"/>
        <v>0.72222222222222221</v>
      </c>
      <c r="I44" s="84">
        <v>12</v>
      </c>
      <c r="J44" s="52">
        <f t="shared" si="3"/>
        <v>0.70588235294117652</v>
      </c>
      <c r="K44" s="95">
        <v>14</v>
      </c>
      <c r="L44" s="52">
        <f t="shared" si="4"/>
        <v>0.7</v>
      </c>
      <c r="M44" s="84">
        <v>7</v>
      </c>
      <c r="N44" s="52">
        <f t="shared" si="5"/>
        <v>0.875</v>
      </c>
      <c r="O44" s="52">
        <f t="shared" si="6"/>
        <v>0.70792483660130723</v>
      </c>
    </row>
    <row r="45" spans="1:15" s="27" customFormat="1" ht="30" customHeight="1">
      <c r="A45" s="30">
        <v>40</v>
      </c>
      <c r="B45" s="47" t="s">
        <v>541</v>
      </c>
      <c r="C45" s="84">
        <v>13</v>
      </c>
      <c r="D45" s="52">
        <f t="shared" si="0"/>
        <v>0.65</v>
      </c>
      <c r="E45" s="84">
        <v>7</v>
      </c>
      <c r="F45" s="52">
        <f t="shared" si="1"/>
        <v>0.3888888888888889</v>
      </c>
      <c r="G45" s="84">
        <v>13</v>
      </c>
      <c r="H45" s="52">
        <f t="shared" si="2"/>
        <v>0.72222222222222221</v>
      </c>
      <c r="I45" s="84">
        <v>13</v>
      </c>
      <c r="J45" s="52">
        <f t="shared" si="3"/>
        <v>0.76470588235294112</v>
      </c>
      <c r="K45" s="95">
        <v>13</v>
      </c>
      <c r="L45" s="52">
        <f t="shared" si="4"/>
        <v>0.65</v>
      </c>
      <c r="M45" s="84">
        <v>6</v>
      </c>
      <c r="N45" s="52">
        <f t="shared" si="5"/>
        <v>0.75</v>
      </c>
      <c r="O45" s="52">
        <f t="shared" si="6"/>
        <v>0.65430283224400865</v>
      </c>
    </row>
    <row r="46" spans="1:15" s="27" customFormat="1" ht="30" customHeight="1">
      <c r="A46" s="30">
        <v>41</v>
      </c>
      <c r="B46" s="47" t="s">
        <v>968</v>
      </c>
      <c r="C46" s="84">
        <v>9</v>
      </c>
      <c r="D46" s="52">
        <f t="shared" si="0"/>
        <v>0.45</v>
      </c>
      <c r="E46" s="84">
        <v>6</v>
      </c>
      <c r="F46" s="52">
        <f t="shared" si="1"/>
        <v>0.33333333333333331</v>
      </c>
      <c r="G46" s="84">
        <v>6</v>
      </c>
      <c r="H46" s="52">
        <f t="shared" si="2"/>
        <v>0.33333333333333331</v>
      </c>
      <c r="I46" s="84">
        <v>10</v>
      </c>
      <c r="J46" s="52">
        <f t="shared" si="3"/>
        <v>0.58823529411764708</v>
      </c>
      <c r="K46" s="95">
        <v>10</v>
      </c>
      <c r="L46" s="52">
        <f t="shared" si="4"/>
        <v>0.5</v>
      </c>
      <c r="M46" s="84">
        <v>4</v>
      </c>
      <c r="N46" s="52">
        <f t="shared" si="5"/>
        <v>0.5</v>
      </c>
      <c r="O46" s="52">
        <f t="shared" si="6"/>
        <v>0.4508169934640523</v>
      </c>
    </row>
    <row r="47" spans="1:15" s="27" customFormat="1" ht="30" customHeight="1">
      <c r="A47" s="30">
        <v>42</v>
      </c>
      <c r="B47" s="47" t="s">
        <v>576</v>
      </c>
      <c r="C47" s="84">
        <v>13</v>
      </c>
      <c r="D47" s="52">
        <f t="shared" si="0"/>
        <v>0.65</v>
      </c>
      <c r="E47" s="84">
        <v>5</v>
      </c>
      <c r="F47" s="52">
        <f t="shared" si="1"/>
        <v>0.27777777777777779</v>
      </c>
      <c r="G47" s="84">
        <v>10</v>
      </c>
      <c r="H47" s="52">
        <f t="shared" si="2"/>
        <v>0.55555555555555558</v>
      </c>
      <c r="I47" s="84">
        <v>12</v>
      </c>
      <c r="J47" s="52">
        <f t="shared" si="3"/>
        <v>0.70588235294117652</v>
      </c>
      <c r="K47" s="95">
        <v>14</v>
      </c>
      <c r="L47" s="52">
        <f t="shared" si="4"/>
        <v>0.7</v>
      </c>
      <c r="M47" s="84">
        <v>6</v>
      </c>
      <c r="N47" s="52">
        <f t="shared" si="5"/>
        <v>0.75</v>
      </c>
      <c r="O47" s="52">
        <f t="shared" si="6"/>
        <v>0.60653594771241837</v>
      </c>
    </row>
    <row r="48" spans="1:15" s="27" customFormat="1" ht="30" customHeight="1">
      <c r="A48" s="30">
        <v>43</v>
      </c>
      <c r="B48" s="47" t="s">
        <v>560</v>
      </c>
      <c r="C48" s="84">
        <v>12</v>
      </c>
      <c r="D48" s="52">
        <f t="shared" si="0"/>
        <v>0.6</v>
      </c>
      <c r="E48" s="84">
        <v>10</v>
      </c>
      <c r="F48" s="52">
        <f t="shared" si="1"/>
        <v>0.55555555555555558</v>
      </c>
      <c r="G48" s="84">
        <v>9</v>
      </c>
      <c r="H48" s="52">
        <f t="shared" si="2"/>
        <v>0.5</v>
      </c>
      <c r="I48" s="84">
        <v>12</v>
      </c>
      <c r="J48" s="52">
        <f t="shared" si="3"/>
        <v>0.70588235294117652</v>
      </c>
      <c r="K48" s="95">
        <v>11</v>
      </c>
      <c r="L48" s="52">
        <f t="shared" si="4"/>
        <v>0.55000000000000004</v>
      </c>
      <c r="M48" s="84">
        <v>5</v>
      </c>
      <c r="N48" s="52">
        <f t="shared" si="5"/>
        <v>0.625</v>
      </c>
      <c r="O48" s="52">
        <f t="shared" si="6"/>
        <v>0.58940631808278876</v>
      </c>
    </row>
    <row r="49" spans="1:15" s="27" customFormat="1" ht="30" customHeight="1">
      <c r="A49" s="30">
        <v>44</v>
      </c>
      <c r="B49" s="47" t="s">
        <v>969</v>
      </c>
      <c r="C49" s="84">
        <v>14</v>
      </c>
      <c r="D49" s="52">
        <f t="shared" si="0"/>
        <v>0.7</v>
      </c>
      <c r="E49" s="84">
        <v>3</v>
      </c>
      <c r="F49" s="52">
        <f t="shared" si="1"/>
        <v>0.16666666666666666</v>
      </c>
      <c r="G49" s="84">
        <v>11</v>
      </c>
      <c r="H49" s="52">
        <f t="shared" si="2"/>
        <v>0.61111111111111116</v>
      </c>
      <c r="I49" s="84">
        <v>11</v>
      </c>
      <c r="J49" s="52">
        <f t="shared" si="3"/>
        <v>0.6470588235294118</v>
      </c>
      <c r="K49" s="95">
        <v>12</v>
      </c>
      <c r="L49" s="52">
        <f t="shared" si="4"/>
        <v>0.6</v>
      </c>
      <c r="M49" s="84">
        <v>6</v>
      </c>
      <c r="N49" s="52">
        <f t="shared" si="5"/>
        <v>0.75</v>
      </c>
      <c r="O49" s="52">
        <f t="shared" si="6"/>
        <v>0.57913943355119823</v>
      </c>
    </row>
    <row r="50" spans="1:15" s="27" customFormat="1" ht="30" customHeight="1">
      <c r="A50" s="30">
        <v>45</v>
      </c>
      <c r="B50" s="47" t="s">
        <v>538</v>
      </c>
      <c r="C50" s="84">
        <v>16</v>
      </c>
      <c r="D50" s="52">
        <f t="shared" si="0"/>
        <v>0.8</v>
      </c>
      <c r="E50" s="84">
        <v>9</v>
      </c>
      <c r="F50" s="52">
        <f t="shared" si="1"/>
        <v>0.5</v>
      </c>
      <c r="G50" s="84">
        <v>15</v>
      </c>
      <c r="H50" s="52">
        <f t="shared" si="2"/>
        <v>0.83333333333333337</v>
      </c>
      <c r="I50" s="84">
        <v>16</v>
      </c>
      <c r="J50" s="52">
        <f t="shared" si="3"/>
        <v>0.94117647058823528</v>
      </c>
      <c r="K50" s="95">
        <v>18</v>
      </c>
      <c r="L50" s="52">
        <f t="shared" si="4"/>
        <v>0.9</v>
      </c>
      <c r="M50" s="84">
        <v>7</v>
      </c>
      <c r="N50" s="52">
        <f t="shared" si="5"/>
        <v>0.875</v>
      </c>
      <c r="O50" s="52">
        <f t="shared" si="6"/>
        <v>0.80825163398692812</v>
      </c>
    </row>
    <row r="51" spans="1:15" s="27" customFormat="1" ht="30" customHeight="1">
      <c r="A51" s="30">
        <v>46</v>
      </c>
      <c r="B51" s="47" t="s">
        <v>572</v>
      </c>
      <c r="C51" s="84">
        <v>11</v>
      </c>
      <c r="D51" s="52">
        <f t="shared" si="0"/>
        <v>0.55000000000000004</v>
      </c>
      <c r="E51" s="84">
        <v>3</v>
      </c>
      <c r="F51" s="52">
        <f t="shared" si="1"/>
        <v>0.16666666666666666</v>
      </c>
      <c r="G51" s="84">
        <v>4</v>
      </c>
      <c r="H51" s="52">
        <f t="shared" si="2"/>
        <v>0.22222222222222221</v>
      </c>
      <c r="I51" s="84">
        <v>11</v>
      </c>
      <c r="J51" s="52">
        <f t="shared" si="3"/>
        <v>0.6470588235294118</v>
      </c>
      <c r="K51" s="95">
        <v>10</v>
      </c>
      <c r="L51" s="52">
        <f t="shared" si="4"/>
        <v>0.5</v>
      </c>
      <c r="M51" s="84">
        <v>4</v>
      </c>
      <c r="N51" s="52">
        <f t="shared" si="5"/>
        <v>0.5</v>
      </c>
      <c r="O51" s="52">
        <f t="shared" si="6"/>
        <v>0.43099128540305015</v>
      </c>
    </row>
    <row r="52" spans="1:15" ht="30" customHeight="1">
      <c r="A52" s="30">
        <v>47</v>
      </c>
      <c r="B52" s="47" t="s">
        <v>569</v>
      </c>
      <c r="C52" s="32">
        <v>18</v>
      </c>
      <c r="D52" s="52">
        <f t="shared" si="0"/>
        <v>0.9</v>
      </c>
      <c r="E52" s="32">
        <v>9</v>
      </c>
      <c r="F52" s="52">
        <f t="shared" si="1"/>
        <v>0.5</v>
      </c>
      <c r="G52" s="32">
        <v>1</v>
      </c>
      <c r="H52" s="52">
        <f t="shared" si="2"/>
        <v>5.5555555555555552E-2</v>
      </c>
      <c r="I52" s="32">
        <v>15</v>
      </c>
      <c r="J52" s="52">
        <f t="shared" si="3"/>
        <v>0.88235294117647056</v>
      </c>
      <c r="K52" s="96">
        <v>18</v>
      </c>
      <c r="L52" s="52">
        <f t="shared" si="4"/>
        <v>0.9</v>
      </c>
      <c r="M52" s="32">
        <v>6</v>
      </c>
      <c r="N52" s="52">
        <f t="shared" si="5"/>
        <v>0.75</v>
      </c>
      <c r="O52" s="52">
        <f t="shared" si="6"/>
        <v>0.66465141612200429</v>
      </c>
    </row>
    <row r="53" spans="1:15" ht="30" customHeight="1">
      <c r="A53" s="30">
        <v>48</v>
      </c>
      <c r="B53" s="47" t="s">
        <v>530</v>
      </c>
      <c r="C53" s="32">
        <v>13</v>
      </c>
      <c r="D53" s="52">
        <f t="shared" si="0"/>
        <v>0.65</v>
      </c>
      <c r="E53" s="32">
        <v>8</v>
      </c>
      <c r="F53" s="52">
        <f t="shared" si="1"/>
        <v>0.44444444444444442</v>
      </c>
      <c r="G53" s="32">
        <v>10</v>
      </c>
      <c r="H53" s="52">
        <f t="shared" si="2"/>
        <v>0.55555555555555558</v>
      </c>
      <c r="I53" s="32">
        <v>12</v>
      </c>
      <c r="J53" s="52">
        <f t="shared" si="3"/>
        <v>0.70588235294117652</v>
      </c>
      <c r="K53" s="96">
        <v>13</v>
      </c>
      <c r="L53" s="52">
        <f t="shared" si="4"/>
        <v>0.65</v>
      </c>
      <c r="M53" s="32">
        <v>4</v>
      </c>
      <c r="N53" s="52">
        <f t="shared" si="5"/>
        <v>0.5</v>
      </c>
      <c r="O53" s="52">
        <f t="shared" si="6"/>
        <v>0.58431372549019611</v>
      </c>
    </row>
    <row r="54" spans="1:15" ht="30" customHeight="1">
      <c r="A54" s="30">
        <v>49</v>
      </c>
      <c r="B54" s="47" t="s">
        <v>557</v>
      </c>
      <c r="C54" s="32">
        <v>10</v>
      </c>
      <c r="D54" s="52">
        <f t="shared" si="0"/>
        <v>0.5</v>
      </c>
      <c r="E54" s="32">
        <v>4</v>
      </c>
      <c r="F54" s="52">
        <f t="shared" si="1"/>
        <v>0.22222222222222221</v>
      </c>
      <c r="G54" s="32">
        <v>7</v>
      </c>
      <c r="H54" s="52">
        <f t="shared" si="2"/>
        <v>0.3888888888888889</v>
      </c>
      <c r="I54" s="32">
        <v>12</v>
      </c>
      <c r="J54" s="52">
        <f t="shared" si="3"/>
        <v>0.70588235294117652</v>
      </c>
      <c r="K54" s="96">
        <v>10</v>
      </c>
      <c r="L54" s="52">
        <f t="shared" si="4"/>
        <v>0.5</v>
      </c>
      <c r="M54" s="32">
        <v>3</v>
      </c>
      <c r="N54" s="52">
        <f t="shared" si="5"/>
        <v>0.375</v>
      </c>
      <c r="O54" s="52">
        <f t="shared" si="6"/>
        <v>0.44866557734204798</v>
      </c>
    </row>
    <row r="55" spans="1:15" ht="30" customHeight="1">
      <c r="A55" s="30">
        <v>50</v>
      </c>
      <c r="B55" s="47" t="s">
        <v>970</v>
      </c>
      <c r="C55" s="32">
        <v>12</v>
      </c>
      <c r="D55" s="52">
        <f t="shared" si="0"/>
        <v>0.6</v>
      </c>
      <c r="E55" s="32">
        <v>4</v>
      </c>
      <c r="F55" s="52">
        <f t="shared" si="1"/>
        <v>0.22222222222222221</v>
      </c>
      <c r="G55" s="32">
        <v>9</v>
      </c>
      <c r="H55" s="52">
        <f t="shared" si="2"/>
        <v>0.5</v>
      </c>
      <c r="I55" s="32">
        <v>11</v>
      </c>
      <c r="J55" s="52">
        <f t="shared" si="3"/>
        <v>0.6470588235294118</v>
      </c>
      <c r="K55" s="96">
        <v>9</v>
      </c>
      <c r="L55" s="52">
        <f t="shared" si="4"/>
        <v>0.45</v>
      </c>
      <c r="M55" s="32">
        <v>6</v>
      </c>
      <c r="N55" s="52">
        <f t="shared" si="5"/>
        <v>0.75</v>
      </c>
      <c r="O55" s="52">
        <f t="shared" si="6"/>
        <v>0.52821350762527242</v>
      </c>
    </row>
    <row r="56" spans="1:15" ht="30" customHeight="1">
      <c r="A56" s="30">
        <v>51</v>
      </c>
      <c r="B56" s="47" t="s">
        <v>587</v>
      </c>
      <c r="C56" s="32">
        <v>16</v>
      </c>
      <c r="D56" s="52">
        <f t="shared" si="0"/>
        <v>0.8</v>
      </c>
      <c r="E56" s="32">
        <v>9</v>
      </c>
      <c r="F56" s="52">
        <f t="shared" si="1"/>
        <v>0.5</v>
      </c>
      <c r="G56" s="32">
        <v>14</v>
      </c>
      <c r="H56" s="52">
        <f t="shared" si="2"/>
        <v>0.77777777777777779</v>
      </c>
      <c r="I56" s="32">
        <v>15</v>
      </c>
      <c r="J56" s="52">
        <f t="shared" si="3"/>
        <v>0.88235294117647056</v>
      </c>
      <c r="K56" s="96">
        <v>16</v>
      </c>
      <c r="L56" s="52">
        <f t="shared" si="4"/>
        <v>0.8</v>
      </c>
      <c r="M56" s="32">
        <v>4</v>
      </c>
      <c r="N56" s="52">
        <f t="shared" si="5"/>
        <v>0.5</v>
      </c>
      <c r="O56" s="52">
        <f t="shared" si="6"/>
        <v>0.71002178649237468</v>
      </c>
    </row>
    <row r="57" spans="1:15" ht="30" customHeight="1">
      <c r="A57" s="30">
        <v>52</v>
      </c>
      <c r="B57" s="47" t="s">
        <v>527</v>
      </c>
      <c r="C57" s="32">
        <v>12</v>
      </c>
      <c r="D57" s="52">
        <f t="shared" si="0"/>
        <v>0.6</v>
      </c>
      <c r="E57" s="32">
        <v>4</v>
      </c>
      <c r="F57" s="52">
        <f t="shared" si="1"/>
        <v>0.22222222222222221</v>
      </c>
      <c r="G57" s="32">
        <v>8</v>
      </c>
      <c r="H57" s="52">
        <f t="shared" si="2"/>
        <v>0.44444444444444442</v>
      </c>
      <c r="I57" s="32">
        <v>12</v>
      </c>
      <c r="J57" s="52">
        <f t="shared" si="3"/>
        <v>0.70588235294117652</v>
      </c>
      <c r="K57" s="96">
        <v>8</v>
      </c>
      <c r="L57" s="52">
        <f t="shared" si="4"/>
        <v>0.4</v>
      </c>
      <c r="M57" s="32">
        <v>6</v>
      </c>
      <c r="N57" s="52">
        <f t="shared" si="5"/>
        <v>0.75</v>
      </c>
      <c r="O57" s="52">
        <f t="shared" si="6"/>
        <v>0.52042483660130723</v>
      </c>
    </row>
    <row r="58" spans="1:15" ht="30" customHeight="1">
      <c r="A58" s="30">
        <v>53</v>
      </c>
      <c r="B58" s="47" t="s">
        <v>596</v>
      </c>
      <c r="C58" s="32">
        <v>14</v>
      </c>
      <c r="D58" s="52">
        <f t="shared" si="0"/>
        <v>0.7</v>
      </c>
      <c r="E58" s="32">
        <v>9</v>
      </c>
      <c r="F58" s="52">
        <f t="shared" si="1"/>
        <v>0.5</v>
      </c>
      <c r="G58" s="32">
        <v>12</v>
      </c>
      <c r="H58" s="52">
        <f t="shared" si="2"/>
        <v>0.66666666666666663</v>
      </c>
      <c r="I58" s="32">
        <v>12</v>
      </c>
      <c r="J58" s="52">
        <f t="shared" si="3"/>
        <v>0.70588235294117652</v>
      </c>
      <c r="K58" s="96">
        <v>12</v>
      </c>
      <c r="L58" s="52">
        <f t="shared" si="4"/>
        <v>0.6</v>
      </c>
      <c r="M58" s="32">
        <v>4</v>
      </c>
      <c r="N58" s="52">
        <f t="shared" si="5"/>
        <v>0.5</v>
      </c>
      <c r="O58" s="52">
        <f t="shared" si="6"/>
        <v>0.6120915032679739</v>
      </c>
    </row>
    <row r="59" spans="1:15" ht="30" customHeight="1">
      <c r="A59" s="30">
        <v>54</v>
      </c>
      <c r="B59" s="47" t="s">
        <v>559</v>
      </c>
      <c r="C59" s="32">
        <v>9</v>
      </c>
      <c r="D59" s="52">
        <f t="shared" si="0"/>
        <v>0.45</v>
      </c>
      <c r="E59" s="32">
        <v>4</v>
      </c>
      <c r="F59" s="52">
        <f t="shared" si="1"/>
        <v>0.22222222222222221</v>
      </c>
      <c r="G59" s="32">
        <v>6</v>
      </c>
      <c r="H59" s="52">
        <f t="shared" si="2"/>
        <v>0.33333333333333331</v>
      </c>
      <c r="I59" s="32">
        <v>5</v>
      </c>
      <c r="J59" s="52">
        <f t="shared" si="3"/>
        <v>0.29411764705882354</v>
      </c>
      <c r="K59" s="96">
        <v>6</v>
      </c>
      <c r="L59" s="52">
        <f t="shared" si="4"/>
        <v>0.3</v>
      </c>
      <c r="M59" s="32">
        <v>4</v>
      </c>
      <c r="N59" s="52">
        <f t="shared" si="5"/>
        <v>0.5</v>
      </c>
      <c r="O59" s="52">
        <f t="shared" si="6"/>
        <v>0.34994553376906318</v>
      </c>
    </row>
    <row r="60" spans="1:15" ht="24.95" customHeight="1">
      <c r="B60" s="9" t="s">
        <v>1070</v>
      </c>
    </row>
  </sheetData>
  <mergeCells count="7">
    <mergeCell ref="K2:L2"/>
    <mergeCell ref="M2:N2"/>
    <mergeCell ref="A1:N1"/>
    <mergeCell ref="C2:D2"/>
    <mergeCell ref="E2:F2"/>
    <mergeCell ref="G2:H2"/>
    <mergeCell ref="I2:J2"/>
  </mergeCells>
  <pageMargins left="0.45" right="0.45" top="0.75" bottom="0.75" header="0.3" footer="0.3"/>
  <pageSetup paperSize="9" scale="63" fitToHeight="2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58"/>
  <sheetViews>
    <sheetView topLeftCell="A49" workbookViewId="0">
      <selection activeCell="B58" sqref="B58"/>
    </sheetView>
  </sheetViews>
  <sheetFormatPr defaultRowHeight="24.95" customHeight="1"/>
  <cols>
    <col min="1" max="1" width="6.42578125" style="10" bestFit="1" customWidth="1"/>
    <col min="2" max="2" width="25.5703125" style="34" bestFit="1" customWidth="1"/>
    <col min="3" max="3" width="9.140625" style="91"/>
    <col min="4" max="4" width="9.140625" style="64"/>
    <col min="5" max="5" width="9.140625" style="91"/>
    <col min="6" max="6" width="9.140625" style="64"/>
    <col min="7" max="7" width="9.140625" style="9"/>
    <col min="8" max="8" width="9.140625" style="64"/>
    <col min="9" max="9" width="9.140625" style="9"/>
    <col min="10" max="10" width="9.140625" style="64"/>
    <col min="11" max="11" width="9.140625" style="9"/>
    <col min="12" max="12" width="9.140625" style="64"/>
    <col min="13" max="13" width="9.140625" style="9"/>
    <col min="14" max="15" width="9.140625" style="64"/>
    <col min="16" max="16384" width="9.140625" style="9"/>
  </cols>
  <sheetData>
    <row r="1" spans="1:15" s="27" customFormat="1" ht="24.95" customHeight="1">
      <c r="A1" s="113" t="s">
        <v>768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72"/>
    </row>
    <row r="2" spans="1:15" s="27" customFormat="1" ht="39.75" customHeight="1">
      <c r="A2" s="70"/>
      <c r="B2" s="71" t="s">
        <v>407</v>
      </c>
      <c r="C2" s="112" t="s">
        <v>1057</v>
      </c>
      <c r="D2" s="112"/>
      <c r="E2" s="112" t="s">
        <v>425</v>
      </c>
      <c r="F2" s="112"/>
      <c r="G2" s="112" t="s">
        <v>1055</v>
      </c>
      <c r="H2" s="112"/>
      <c r="I2" s="112" t="s">
        <v>1056</v>
      </c>
      <c r="J2" s="112"/>
      <c r="K2" s="112" t="s">
        <v>426</v>
      </c>
      <c r="L2" s="112"/>
      <c r="M2" s="118" t="s">
        <v>1054</v>
      </c>
      <c r="N2" s="119"/>
      <c r="O2" s="72"/>
    </row>
    <row r="3" spans="1:15" ht="24.95" customHeight="1">
      <c r="A3" s="63"/>
      <c r="B3" s="6" t="s">
        <v>1038</v>
      </c>
      <c r="C3" s="83" t="s">
        <v>1069</v>
      </c>
      <c r="D3" s="65" t="s">
        <v>1039</v>
      </c>
      <c r="E3" s="83" t="s">
        <v>1069</v>
      </c>
      <c r="F3" s="65" t="s">
        <v>1039</v>
      </c>
      <c r="G3" s="79" t="s">
        <v>1069</v>
      </c>
      <c r="H3" s="65" t="s">
        <v>1039</v>
      </c>
      <c r="I3" s="79" t="s">
        <v>1069</v>
      </c>
      <c r="J3" s="65" t="s">
        <v>1039</v>
      </c>
      <c r="K3" s="79" t="s">
        <v>1069</v>
      </c>
      <c r="L3" s="66" t="s">
        <v>1039</v>
      </c>
      <c r="M3" s="79" t="s">
        <v>1069</v>
      </c>
      <c r="N3" s="66" t="s">
        <v>1039</v>
      </c>
    </row>
    <row r="4" spans="1:15" s="27" customFormat="1" ht="24.95" customHeight="1">
      <c r="A4" s="73"/>
      <c r="B4" s="74" t="s">
        <v>1040</v>
      </c>
      <c r="C4" s="75">
        <v>22</v>
      </c>
      <c r="D4" s="109"/>
      <c r="E4" s="75">
        <v>16</v>
      </c>
      <c r="F4" s="109"/>
      <c r="G4" s="75">
        <v>17</v>
      </c>
      <c r="H4" s="109"/>
      <c r="I4" s="75">
        <v>18</v>
      </c>
      <c r="J4" s="105"/>
      <c r="K4" s="75">
        <v>15</v>
      </c>
      <c r="L4" s="52"/>
      <c r="M4" s="75">
        <v>5</v>
      </c>
      <c r="N4" s="52"/>
      <c r="O4" s="52" t="s">
        <v>1041</v>
      </c>
    </row>
    <row r="5" spans="1:15" s="18" customFormat="1" ht="18.75" customHeight="1">
      <c r="A5" s="30" t="s">
        <v>763</v>
      </c>
      <c r="B5" s="47" t="s">
        <v>481</v>
      </c>
      <c r="C5" s="88"/>
      <c r="D5" s="110"/>
      <c r="E5" s="88"/>
      <c r="F5" s="110"/>
      <c r="G5" s="88"/>
      <c r="H5" s="110"/>
      <c r="I5" s="88"/>
      <c r="J5" s="110"/>
      <c r="K5" s="88"/>
      <c r="L5" s="110"/>
      <c r="M5" s="88"/>
      <c r="N5" s="110"/>
      <c r="O5" s="110"/>
    </row>
    <row r="6" spans="1:15" s="27" customFormat="1" ht="20.100000000000001" customHeight="1">
      <c r="A6" s="32">
        <v>1</v>
      </c>
      <c r="B6" s="47" t="s">
        <v>565</v>
      </c>
      <c r="C6" s="84">
        <v>9</v>
      </c>
      <c r="D6" s="52">
        <f>C6/22</f>
        <v>0.40909090909090912</v>
      </c>
      <c r="E6" s="84">
        <v>9</v>
      </c>
      <c r="F6" s="52">
        <f>E6/16</f>
        <v>0.5625</v>
      </c>
      <c r="G6" s="84">
        <v>12</v>
      </c>
      <c r="H6" s="52">
        <f>G6/17</f>
        <v>0.70588235294117652</v>
      </c>
      <c r="I6" s="84">
        <v>11</v>
      </c>
      <c r="J6" s="52">
        <f>I6/18</f>
        <v>0.61111111111111116</v>
      </c>
      <c r="K6" s="84">
        <v>10</v>
      </c>
      <c r="L6" s="52">
        <f>K6/15</f>
        <v>0.66666666666666663</v>
      </c>
      <c r="M6" s="84">
        <v>1</v>
      </c>
      <c r="N6" s="52">
        <f>M6/5</f>
        <v>0.2</v>
      </c>
      <c r="O6" s="52">
        <f>(D6+F6+H6+J6+L6+N6)/6</f>
        <v>0.52587517330164391</v>
      </c>
    </row>
    <row r="7" spans="1:15" s="27" customFormat="1" ht="20.100000000000001" customHeight="1">
      <c r="A7" s="32">
        <v>2</v>
      </c>
      <c r="B7" s="47" t="s">
        <v>589</v>
      </c>
      <c r="C7" s="84">
        <v>15</v>
      </c>
      <c r="D7" s="52">
        <f t="shared" ref="D7:D57" si="0">C7/22</f>
        <v>0.68181818181818177</v>
      </c>
      <c r="E7" s="84">
        <v>12</v>
      </c>
      <c r="F7" s="52">
        <f t="shared" ref="F7:F57" si="1">E7/16</f>
        <v>0.75</v>
      </c>
      <c r="G7" s="84">
        <v>14</v>
      </c>
      <c r="H7" s="52">
        <f t="shared" ref="H7:H57" si="2">G7/17</f>
        <v>0.82352941176470584</v>
      </c>
      <c r="I7" s="84">
        <v>12</v>
      </c>
      <c r="J7" s="52">
        <f t="shared" ref="J7:J57" si="3">I7/18</f>
        <v>0.66666666666666663</v>
      </c>
      <c r="K7" s="84">
        <v>9</v>
      </c>
      <c r="L7" s="52">
        <f t="shared" ref="L7:L57" si="4">K7/15</f>
        <v>0.6</v>
      </c>
      <c r="M7" s="84">
        <v>2</v>
      </c>
      <c r="N7" s="52">
        <f t="shared" ref="N7:N57" si="5">M7/5</f>
        <v>0.4</v>
      </c>
      <c r="O7" s="52">
        <f t="shared" ref="O7:O57" si="6">(D7+F7+H7+J7+L7+N7)/6</f>
        <v>0.6536690433749256</v>
      </c>
    </row>
    <row r="8" spans="1:15" s="27" customFormat="1" ht="20.100000000000001" customHeight="1">
      <c r="A8" s="32">
        <v>3</v>
      </c>
      <c r="B8" s="47" t="s">
        <v>568</v>
      </c>
      <c r="C8" s="84">
        <v>5</v>
      </c>
      <c r="D8" s="52">
        <f t="shared" si="0"/>
        <v>0.22727272727272727</v>
      </c>
      <c r="E8" s="84">
        <v>5</v>
      </c>
      <c r="F8" s="52">
        <f t="shared" si="1"/>
        <v>0.3125</v>
      </c>
      <c r="G8" s="84">
        <v>9</v>
      </c>
      <c r="H8" s="52">
        <f t="shared" si="2"/>
        <v>0.52941176470588236</v>
      </c>
      <c r="I8" s="84">
        <v>5</v>
      </c>
      <c r="J8" s="52">
        <f t="shared" si="3"/>
        <v>0.27777777777777779</v>
      </c>
      <c r="K8" s="84">
        <v>2</v>
      </c>
      <c r="L8" s="52">
        <f t="shared" si="4"/>
        <v>0.13333333333333333</v>
      </c>
      <c r="M8" s="84">
        <v>2</v>
      </c>
      <c r="N8" s="52">
        <f t="shared" si="5"/>
        <v>0.4</v>
      </c>
      <c r="O8" s="52">
        <f t="shared" si="6"/>
        <v>0.31338260051495342</v>
      </c>
    </row>
    <row r="9" spans="1:15" s="27" customFormat="1" ht="20.100000000000001" customHeight="1">
      <c r="A9" s="32">
        <v>4</v>
      </c>
      <c r="B9" s="47" t="s">
        <v>971</v>
      </c>
      <c r="C9" s="84">
        <v>11</v>
      </c>
      <c r="D9" s="52">
        <f t="shared" si="0"/>
        <v>0.5</v>
      </c>
      <c r="E9" s="84">
        <v>9</v>
      </c>
      <c r="F9" s="52">
        <f t="shared" si="1"/>
        <v>0.5625</v>
      </c>
      <c r="G9" s="84">
        <v>12</v>
      </c>
      <c r="H9" s="52">
        <f t="shared" si="2"/>
        <v>0.70588235294117652</v>
      </c>
      <c r="I9" s="84">
        <v>6</v>
      </c>
      <c r="J9" s="52">
        <f t="shared" si="3"/>
        <v>0.33333333333333331</v>
      </c>
      <c r="K9" s="84">
        <v>2</v>
      </c>
      <c r="L9" s="52">
        <f t="shared" si="4"/>
        <v>0.13333333333333333</v>
      </c>
      <c r="M9" s="84">
        <v>2</v>
      </c>
      <c r="N9" s="52">
        <f t="shared" si="5"/>
        <v>0.4</v>
      </c>
      <c r="O9" s="52">
        <f t="shared" si="6"/>
        <v>0.43917483660130724</v>
      </c>
    </row>
    <row r="10" spans="1:15" s="27" customFormat="1" ht="20.100000000000001" customHeight="1">
      <c r="A10" s="32">
        <v>5</v>
      </c>
      <c r="B10" s="47" t="s">
        <v>972</v>
      </c>
      <c r="C10" s="84">
        <v>13</v>
      </c>
      <c r="D10" s="52">
        <f t="shared" si="0"/>
        <v>0.59090909090909094</v>
      </c>
      <c r="E10" s="84">
        <v>10</v>
      </c>
      <c r="F10" s="52">
        <f t="shared" si="1"/>
        <v>0.625</v>
      </c>
      <c r="G10" s="84">
        <v>13</v>
      </c>
      <c r="H10" s="52">
        <f t="shared" si="2"/>
        <v>0.76470588235294112</v>
      </c>
      <c r="I10" s="84">
        <v>10</v>
      </c>
      <c r="J10" s="52">
        <f t="shared" si="3"/>
        <v>0.55555555555555558</v>
      </c>
      <c r="K10" s="84">
        <v>8</v>
      </c>
      <c r="L10" s="52">
        <f t="shared" si="4"/>
        <v>0.53333333333333333</v>
      </c>
      <c r="M10" s="84">
        <v>2</v>
      </c>
      <c r="N10" s="52">
        <f t="shared" si="5"/>
        <v>0.4</v>
      </c>
      <c r="O10" s="52">
        <f t="shared" si="6"/>
        <v>0.57825064369182011</v>
      </c>
    </row>
    <row r="11" spans="1:15" s="27" customFormat="1" ht="20.100000000000001" customHeight="1">
      <c r="A11" s="32">
        <v>6</v>
      </c>
      <c r="B11" s="47" t="s">
        <v>536</v>
      </c>
      <c r="C11" s="84">
        <v>12</v>
      </c>
      <c r="D11" s="52">
        <f t="shared" si="0"/>
        <v>0.54545454545454541</v>
      </c>
      <c r="E11" s="84">
        <v>8</v>
      </c>
      <c r="F11" s="52">
        <f t="shared" si="1"/>
        <v>0.5</v>
      </c>
      <c r="G11" s="84">
        <v>11</v>
      </c>
      <c r="H11" s="52">
        <f t="shared" si="2"/>
        <v>0.6470588235294118</v>
      </c>
      <c r="I11" s="84">
        <v>2</v>
      </c>
      <c r="J11" s="52">
        <f t="shared" si="3"/>
        <v>0.1111111111111111</v>
      </c>
      <c r="K11" s="84">
        <v>3</v>
      </c>
      <c r="L11" s="52">
        <f t="shared" si="4"/>
        <v>0.2</v>
      </c>
      <c r="M11" s="84">
        <v>3</v>
      </c>
      <c r="N11" s="52">
        <f t="shared" si="5"/>
        <v>0.6</v>
      </c>
      <c r="O11" s="52">
        <f t="shared" si="6"/>
        <v>0.43393741334917807</v>
      </c>
    </row>
    <row r="12" spans="1:15" s="27" customFormat="1" ht="20.100000000000001" customHeight="1">
      <c r="A12" s="32">
        <v>7</v>
      </c>
      <c r="B12" s="47" t="s">
        <v>973</v>
      </c>
      <c r="C12" s="84">
        <v>14</v>
      </c>
      <c r="D12" s="52">
        <f t="shared" si="0"/>
        <v>0.63636363636363635</v>
      </c>
      <c r="E12" s="84">
        <v>10</v>
      </c>
      <c r="F12" s="52">
        <f t="shared" si="1"/>
        <v>0.625</v>
      </c>
      <c r="G12" s="84">
        <v>13</v>
      </c>
      <c r="H12" s="52">
        <f t="shared" si="2"/>
        <v>0.76470588235294112</v>
      </c>
      <c r="I12" s="84">
        <v>7</v>
      </c>
      <c r="J12" s="52">
        <f t="shared" si="3"/>
        <v>0.3888888888888889</v>
      </c>
      <c r="K12" s="84">
        <v>7</v>
      </c>
      <c r="L12" s="52">
        <f t="shared" si="4"/>
        <v>0.46666666666666667</v>
      </c>
      <c r="M12" s="84">
        <v>4</v>
      </c>
      <c r="N12" s="52">
        <f t="shared" si="5"/>
        <v>0.8</v>
      </c>
      <c r="O12" s="52">
        <f t="shared" si="6"/>
        <v>0.61360417904535547</v>
      </c>
    </row>
    <row r="13" spans="1:15" s="27" customFormat="1" ht="20.100000000000001" customHeight="1">
      <c r="A13" s="32">
        <v>8</v>
      </c>
      <c r="B13" s="47" t="s">
        <v>528</v>
      </c>
      <c r="C13" s="84">
        <v>14</v>
      </c>
      <c r="D13" s="52">
        <f t="shared" si="0"/>
        <v>0.63636363636363635</v>
      </c>
      <c r="E13" s="84">
        <v>10</v>
      </c>
      <c r="F13" s="52">
        <f t="shared" si="1"/>
        <v>0.625</v>
      </c>
      <c r="G13" s="84">
        <v>13</v>
      </c>
      <c r="H13" s="52">
        <f t="shared" si="2"/>
        <v>0.76470588235294112</v>
      </c>
      <c r="I13" s="84">
        <v>8</v>
      </c>
      <c r="J13" s="52">
        <f t="shared" si="3"/>
        <v>0.44444444444444442</v>
      </c>
      <c r="K13" s="84">
        <v>6</v>
      </c>
      <c r="L13" s="52">
        <f t="shared" si="4"/>
        <v>0.4</v>
      </c>
      <c r="M13" s="84">
        <v>2</v>
      </c>
      <c r="N13" s="52">
        <f t="shared" si="5"/>
        <v>0.4</v>
      </c>
      <c r="O13" s="52">
        <f t="shared" si="6"/>
        <v>0.54508566052683693</v>
      </c>
    </row>
    <row r="14" spans="1:15" s="27" customFormat="1" ht="20.100000000000001" customHeight="1">
      <c r="A14" s="32">
        <v>9</v>
      </c>
      <c r="B14" s="47" t="s">
        <v>974</v>
      </c>
      <c r="C14" s="84">
        <v>9</v>
      </c>
      <c r="D14" s="52">
        <f t="shared" si="0"/>
        <v>0.40909090909090912</v>
      </c>
      <c r="E14" s="84">
        <v>7</v>
      </c>
      <c r="F14" s="52">
        <f t="shared" si="1"/>
        <v>0.4375</v>
      </c>
      <c r="G14" s="84">
        <v>11</v>
      </c>
      <c r="H14" s="52">
        <f t="shared" si="2"/>
        <v>0.6470588235294118</v>
      </c>
      <c r="I14" s="84">
        <v>9</v>
      </c>
      <c r="J14" s="52">
        <f t="shared" si="3"/>
        <v>0.5</v>
      </c>
      <c r="K14" s="84">
        <v>5</v>
      </c>
      <c r="L14" s="52">
        <f t="shared" si="4"/>
        <v>0.33333333333333331</v>
      </c>
      <c r="M14" s="84">
        <v>2</v>
      </c>
      <c r="N14" s="52">
        <f t="shared" si="5"/>
        <v>0.4</v>
      </c>
      <c r="O14" s="52">
        <f t="shared" si="6"/>
        <v>0.45449717765894238</v>
      </c>
    </row>
    <row r="15" spans="1:15" s="27" customFormat="1" ht="20.100000000000001" customHeight="1">
      <c r="A15" s="32">
        <v>10</v>
      </c>
      <c r="B15" s="47" t="s">
        <v>574</v>
      </c>
      <c r="C15" s="84">
        <v>8</v>
      </c>
      <c r="D15" s="52">
        <f t="shared" si="0"/>
        <v>0.36363636363636365</v>
      </c>
      <c r="E15" s="84">
        <v>5</v>
      </c>
      <c r="F15" s="52">
        <f t="shared" si="1"/>
        <v>0.3125</v>
      </c>
      <c r="G15" s="84">
        <v>10</v>
      </c>
      <c r="H15" s="52">
        <f t="shared" si="2"/>
        <v>0.58823529411764708</v>
      </c>
      <c r="I15" s="84">
        <v>9</v>
      </c>
      <c r="J15" s="52">
        <f t="shared" si="3"/>
        <v>0.5</v>
      </c>
      <c r="K15" s="84">
        <v>5</v>
      </c>
      <c r="L15" s="52">
        <f t="shared" si="4"/>
        <v>0.33333333333333331</v>
      </c>
      <c r="M15" s="84">
        <v>2</v>
      </c>
      <c r="N15" s="52">
        <f t="shared" si="5"/>
        <v>0.4</v>
      </c>
      <c r="O15" s="52">
        <f t="shared" si="6"/>
        <v>0.41628416518122396</v>
      </c>
    </row>
    <row r="16" spans="1:15" s="27" customFormat="1" ht="20.100000000000001" customHeight="1">
      <c r="A16" s="32">
        <v>11</v>
      </c>
      <c r="B16" s="47" t="s">
        <v>579</v>
      </c>
      <c r="C16" s="84">
        <v>13</v>
      </c>
      <c r="D16" s="52">
        <f t="shared" si="0"/>
        <v>0.59090909090909094</v>
      </c>
      <c r="E16" s="84">
        <v>13</v>
      </c>
      <c r="F16" s="52">
        <f t="shared" si="1"/>
        <v>0.8125</v>
      </c>
      <c r="G16" s="84">
        <v>16</v>
      </c>
      <c r="H16" s="52">
        <f t="shared" si="2"/>
        <v>0.94117647058823528</v>
      </c>
      <c r="I16" s="84">
        <v>14</v>
      </c>
      <c r="J16" s="52">
        <f t="shared" si="3"/>
        <v>0.77777777777777779</v>
      </c>
      <c r="K16" s="84">
        <v>12</v>
      </c>
      <c r="L16" s="52">
        <f t="shared" si="4"/>
        <v>0.8</v>
      </c>
      <c r="M16" s="84">
        <v>2</v>
      </c>
      <c r="N16" s="52">
        <f t="shared" si="5"/>
        <v>0.4</v>
      </c>
      <c r="O16" s="52">
        <f t="shared" si="6"/>
        <v>0.72039388987918407</v>
      </c>
    </row>
    <row r="17" spans="1:15" s="27" customFormat="1" ht="20.100000000000001" customHeight="1">
      <c r="A17" s="32">
        <v>12</v>
      </c>
      <c r="B17" s="47" t="s">
        <v>975</v>
      </c>
      <c r="C17" s="84">
        <v>11</v>
      </c>
      <c r="D17" s="52">
        <f t="shared" si="0"/>
        <v>0.5</v>
      </c>
      <c r="E17" s="84">
        <v>8</v>
      </c>
      <c r="F17" s="52">
        <f t="shared" si="1"/>
        <v>0.5</v>
      </c>
      <c r="G17" s="84">
        <v>11</v>
      </c>
      <c r="H17" s="52">
        <f t="shared" si="2"/>
        <v>0.6470588235294118</v>
      </c>
      <c r="I17" s="84">
        <v>8</v>
      </c>
      <c r="J17" s="52">
        <f t="shared" si="3"/>
        <v>0.44444444444444442</v>
      </c>
      <c r="K17" s="84">
        <v>7</v>
      </c>
      <c r="L17" s="52">
        <f t="shared" si="4"/>
        <v>0.46666666666666667</v>
      </c>
      <c r="M17" s="84">
        <v>3</v>
      </c>
      <c r="N17" s="52">
        <f t="shared" si="5"/>
        <v>0.6</v>
      </c>
      <c r="O17" s="52">
        <f t="shared" si="6"/>
        <v>0.52636165577342042</v>
      </c>
    </row>
    <row r="18" spans="1:15" s="27" customFormat="1" ht="20.100000000000001" customHeight="1">
      <c r="A18" s="32">
        <v>13</v>
      </c>
      <c r="B18" s="47" t="s">
        <v>976</v>
      </c>
      <c r="C18" s="84">
        <v>14</v>
      </c>
      <c r="D18" s="52">
        <f t="shared" si="0"/>
        <v>0.63636363636363635</v>
      </c>
      <c r="E18" s="84">
        <v>11</v>
      </c>
      <c r="F18" s="52">
        <f t="shared" si="1"/>
        <v>0.6875</v>
      </c>
      <c r="G18" s="84">
        <v>14</v>
      </c>
      <c r="H18" s="52">
        <f t="shared" si="2"/>
        <v>0.82352941176470584</v>
      </c>
      <c r="I18" s="84">
        <v>9</v>
      </c>
      <c r="J18" s="52">
        <f t="shared" si="3"/>
        <v>0.5</v>
      </c>
      <c r="K18" s="84">
        <v>8</v>
      </c>
      <c r="L18" s="52">
        <f t="shared" si="4"/>
        <v>0.53333333333333333</v>
      </c>
      <c r="M18" s="84">
        <v>3</v>
      </c>
      <c r="N18" s="52">
        <f t="shared" si="5"/>
        <v>0.6</v>
      </c>
      <c r="O18" s="52">
        <f t="shared" si="6"/>
        <v>0.63012106357694597</v>
      </c>
    </row>
    <row r="19" spans="1:15" s="27" customFormat="1" ht="20.100000000000001" customHeight="1">
      <c r="A19" s="32">
        <v>14</v>
      </c>
      <c r="B19" s="47" t="s">
        <v>534</v>
      </c>
      <c r="C19" s="84">
        <v>16</v>
      </c>
      <c r="D19" s="52">
        <f t="shared" si="0"/>
        <v>0.72727272727272729</v>
      </c>
      <c r="E19" s="84">
        <v>11</v>
      </c>
      <c r="F19" s="52">
        <f t="shared" si="1"/>
        <v>0.6875</v>
      </c>
      <c r="G19" s="84">
        <v>15</v>
      </c>
      <c r="H19" s="52">
        <f t="shared" si="2"/>
        <v>0.88235294117647056</v>
      </c>
      <c r="I19" s="84">
        <v>10</v>
      </c>
      <c r="J19" s="52">
        <f t="shared" si="3"/>
        <v>0.55555555555555558</v>
      </c>
      <c r="K19" s="84">
        <v>9</v>
      </c>
      <c r="L19" s="52">
        <f t="shared" si="4"/>
        <v>0.6</v>
      </c>
      <c r="M19" s="84">
        <v>2</v>
      </c>
      <c r="N19" s="52">
        <f t="shared" si="5"/>
        <v>0.4</v>
      </c>
      <c r="O19" s="52">
        <f t="shared" si="6"/>
        <v>0.64211353733412546</v>
      </c>
    </row>
    <row r="20" spans="1:15" s="27" customFormat="1" ht="20.100000000000001" customHeight="1">
      <c r="A20" s="32">
        <v>15</v>
      </c>
      <c r="B20" s="47" t="s">
        <v>532</v>
      </c>
      <c r="C20" s="84">
        <v>12</v>
      </c>
      <c r="D20" s="52">
        <f t="shared" si="0"/>
        <v>0.54545454545454541</v>
      </c>
      <c r="E20" s="84">
        <v>9</v>
      </c>
      <c r="F20" s="52">
        <f t="shared" si="1"/>
        <v>0.5625</v>
      </c>
      <c r="G20" s="84">
        <v>13</v>
      </c>
      <c r="H20" s="52">
        <f t="shared" si="2"/>
        <v>0.76470588235294112</v>
      </c>
      <c r="I20" s="84">
        <v>10</v>
      </c>
      <c r="J20" s="52">
        <f t="shared" si="3"/>
        <v>0.55555555555555558</v>
      </c>
      <c r="K20" s="84">
        <v>10</v>
      </c>
      <c r="L20" s="52">
        <f t="shared" si="4"/>
        <v>0.66666666666666663</v>
      </c>
      <c r="M20" s="84">
        <v>3</v>
      </c>
      <c r="N20" s="52">
        <f t="shared" si="5"/>
        <v>0.6</v>
      </c>
      <c r="O20" s="52">
        <f t="shared" si="6"/>
        <v>0.61581377500495149</v>
      </c>
    </row>
    <row r="21" spans="1:15" s="27" customFormat="1" ht="20.100000000000001" customHeight="1">
      <c r="A21" s="32">
        <v>16</v>
      </c>
      <c r="B21" s="47" t="s">
        <v>552</v>
      </c>
      <c r="C21" s="84">
        <v>12</v>
      </c>
      <c r="D21" s="52">
        <f t="shared" si="0"/>
        <v>0.54545454545454541</v>
      </c>
      <c r="E21" s="84">
        <v>10</v>
      </c>
      <c r="F21" s="52">
        <f t="shared" si="1"/>
        <v>0.625</v>
      </c>
      <c r="G21" s="84">
        <v>15</v>
      </c>
      <c r="H21" s="52">
        <f t="shared" si="2"/>
        <v>0.88235294117647056</v>
      </c>
      <c r="I21" s="84">
        <v>11</v>
      </c>
      <c r="J21" s="52">
        <f t="shared" si="3"/>
        <v>0.61111111111111116</v>
      </c>
      <c r="K21" s="84">
        <v>11</v>
      </c>
      <c r="L21" s="52">
        <f t="shared" si="4"/>
        <v>0.73333333333333328</v>
      </c>
      <c r="M21" s="84">
        <v>4</v>
      </c>
      <c r="N21" s="52">
        <f t="shared" si="5"/>
        <v>0.8</v>
      </c>
      <c r="O21" s="52">
        <f t="shared" si="6"/>
        <v>0.69954198851257676</v>
      </c>
    </row>
    <row r="22" spans="1:15" s="27" customFormat="1" ht="20.100000000000001" customHeight="1">
      <c r="A22" s="32">
        <v>17</v>
      </c>
      <c r="B22" s="47" t="s">
        <v>549</v>
      </c>
      <c r="C22" s="84">
        <v>7</v>
      </c>
      <c r="D22" s="52">
        <f t="shared" si="0"/>
        <v>0.31818181818181818</v>
      </c>
      <c r="E22" s="84">
        <v>8</v>
      </c>
      <c r="F22" s="52">
        <f t="shared" si="1"/>
        <v>0.5</v>
      </c>
      <c r="G22" s="84">
        <v>13</v>
      </c>
      <c r="H22" s="52">
        <f t="shared" si="2"/>
        <v>0.76470588235294112</v>
      </c>
      <c r="I22" s="84">
        <v>11</v>
      </c>
      <c r="J22" s="52">
        <f t="shared" si="3"/>
        <v>0.61111111111111116</v>
      </c>
      <c r="K22" s="84">
        <v>7</v>
      </c>
      <c r="L22" s="52">
        <f t="shared" si="4"/>
        <v>0.46666666666666667</v>
      </c>
      <c r="M22" s="84">
        <v>3</v>
      </c>
      <c r="N22" s="52">
        <f t="shared" si="5"/>
        <v>0.6</v>
      </c>
      <c r="O22" s="52">
        <f t="shared" si="6"/>
        <v>0.54344424638542288</v>
      </c>
    </row>
    <row r="23" spans="1:15" s="27" customFormat="1" ht="20.100000000000001" customHeight="1">
      <c r="A23" s="32">
        <v>18</v>
      </c>
      <c r="B23" s="47" t="s">
        <v>977</v>
      </c>
      <c r="C23" s="84">
        <v>12</v>
      </c>
      <c r="D23" s="52">
        <f t="shared" si="0"/>
        <v>0.54545454545454541</v>
      </c>
      <c r="E23" s="84">
        <v>9</v>
      </c>
      <c r="F23" s="52">
        <f t="shared" si="1"/>
        <v>0.5625</v>
      </c>
      <c r="G23" s="84">
        <v>10</v>
      </c>
      <c r="H23" s="52">
        <f t="shared" si="2"/>
        <v>0.58823529411764708</v>
      </c>
      <c r="I23" s="84">
        <v>6</v>
      </c>
      <c r="J23" s="52">
        <f t="shared" si="3"/>
        <v>0.33333333333333331</v>
      </c>
      <c r="K23" s="84">
        <v>7</v>
      </c>
      <c r="L23" s="52">
        <f t="shared" si="4"/>
        <v>0.46666666666666667</v>
      </c>
      <c r="M23" s="84">
        <v>2</v>
      </c>
      <c r="N23" s="52">
        <f t="shared" si="5"/>
        <v>0.4</v>
      </c>
      <c r="O23" s="52">
        <f t="shared" si="6"/>
        <v>0.48269830659536545</v>
      </c>
    </row>
    <row r="24" spans="1:15" s="33" customFormat="1" ht="20.100000000000001" customHeight="1">
      <c r="A24" s="32">
        <v>19</v>
      </c>
      <c r="B24" s="47" t="s">
        <v>595</v>
      </c>
      <c r="C24" s="26">
        <v>9</v>
      </c>
      <c r="D24" s="52">
        <f t="shared" si="0"/>
        <v>0.40909090909090912</v>
      </c>
      <c r="E24" s="26">
        <v>9</v>
      </c>
      <c r="F24" s="52">
        <f t="shared" si="1"/>
        <v>0.5625</v>
      </c>
      <c r="G24" s="26">
        <v>12</v>
      </c>
      <c r="H24" s="52">
        <f t="shared" si="2"/>
        <v>0.70588235294117652</v>
      </c>
      <c r="I24" s="26">
        <v>9</v>
      </c>
      <c r="J24" s="52">
        <f t="shared" si="3"/>
        <v>0.5</v>
      </c>
      <c r="K24" s="26">
        <v>7</v>
      </c>
      <c r="L24" s="52">
        <f t="shared" si="4"/>
        <v>0.46666666666666667</v>
      </c>
      <c r="M24" s="26">
        <v>3</v>
      </c>
      <c r="N24" s="52">
        <f t="shared" si="5"/>
        <v>0.6</v>
      </c>
      <c r="O24" s="52">
        <f t="shared" si="6"/>
        <v>0.54068998811645874</v>
      </c>
    </row>
    <row r="25" spans="1:15" s="33" customFormat="1" ht="20.100000000000001" customHeight="1">
      <c r="A25" s="32">
        <v>20</v>
      </c>
      <c r="B25" s="47" t="s">
        <v>978</v>
      </c>
      <c r="C25" s="26">
        <v>6</v>
      </c>
      <c r="D25" s="52">
        <f t="shared" si="0"/>
        <v>0.27272727272727271</v>
      </c>
      <c r="E25" s="26">
        <v>4</v>
      </c>
      <c r="F25" s="52">
        <f t="shared" si="1"/>
        <v>0.25</v>
      </c>
      <c r="G25" s="26">
        <v>9</v>
      </c>
      <c r="H25" s="52">
        <f t="shared" si="2"/>
        <v>0.52941176470588236</v>
      </c>
      <c r="I25" s="26">
        <v>7</v>
      </c>
      <c r="J25" s="52">
        <f t="shared" si="3"/>
        <v>0.3888888888888889</v>
      </c>
      <c r="K25" s="26">
        <v>6</v>
      </c>
      <c r="L25" s="52">
        <f t="shared" si="4"/>
        <v>0.4</v>
      </c>
      <c r="M25" s="26">
        <v>1</v>
      </c>
      <c r="N25" s="52">
        <f t="shared" si="5"/>
        <v>0.2</v>
      </c>
      <c r="O25" s="52">
        <f t="shared" si="6"/>
        <v>0.34017132105367404</v>
      </c>
    </row>
    <row r="26" spans="1:15" s="27" customFormat="1" ht="20.100000000000001" customHeight="1">
      <c r="A26" s="32">
        <v>21</v>
      </c>
      <c r="B26" s="47" t="s">
        <v>550</v>
      </c>
      <c r="C26" s="84">
        <v>10</v>
      </c>
      <c r="D26" s="52">
        <f t="shared" si="0"/>
        <v>0.45454545454545453</v>
      </c>
      <c r="E26" s="84">
        <v>10</v>
      </c>
      <c r="F26" s="52">
        <f t="shared" si="1"/>
        <v>0.625</v>
      </c>
      <c r="G26" s="84">
        <v>12</v>
      </c>
      <c r="H26" s="52">
        <f t="shared" si="2"/>
        <v>0.70588235294117652</v>
      </c>
      <c r="I26" s="84">
        <v>9</v>
      </c>
      <c r="J26" s="52">
        <f t="shared" si="3"/>
        <v>0.5</v>
      </c>
      <c r="K26" s="84">
        <v>7</v>
      </c>
      <c r="L26" s="52">
        <f t="shared" si="4"/>
        <v>0.46666666666666667</v>
      </c>
      <c r="M26" s="84">
        <v>2</v>
      </c>
      <c r="N26" s="52">
        <f t="shared" si="5"/>
        <v>0.4</v>
      </c>
      <c r="O26" s="52">
        <f t="shared" si="6"/>
        <v>0.52534907902554961</v>
      </c>
    </row>
    <row r="27" spans="1:15" s="27" customFormat="1" ht="20.100000000000001" customHeight="1">
      <c r="A27" s="32">
        <v>22</v>
      </c>
      <c r="B27" s="47" t="s">
        <v>545</v>
      </c>
      <c r="C27" s="84">
        <v>16</v>
      </c>
      <c r="D27" s="52">
        <f t="shared" si="0"/>
        <v>0.72727272727272729</v>
      </c>
      <c r="E27" s="84">
        <v>12</v>
      </c>
      <c r="F27" s="52">
        <f t="shared" si="1"/>
        <v>0.75</v>
      </c>
      <c r="G27" s="84">
        <v>14</v>
      </c>
      <c r="H27" s="52">
        <f t="shared" si="2"/>
        <v>0.82352941176470584</v>
      </c>
      <c r="I27" s="84">
        <v>13</v>
      </c>
      <c r="J27" s="52">
        <f t="shared" si="3"/>
        <v>0.72222222222222221</v>
      </c>
      <c r="K27" s="84">
        <v>12</v>
      </c>
      <c r="L27" s="52">
        <f t="shared" si="4"/>
        <v>0.8</v>
      </c>
      <c r="M27" s="84">
        <v>3</v>
      </c>
      <c r="N27" s="52">
        <f t="shared" si="5"/>
        <v>0.6</v>
      </c>
      <c r="O27" s="52">
        <f t="shared" si="6"/>
        <v>0.73717072687660912</v>
      </c>
    </row>
    <row r="28" spans="1:15" s="27" customFormat="1" ht="20.100000000000001" customHeight="1">
      <c r="A28" s="32">
        <v>23</v>
      </c>
      <c r="B28" s="47" t="s">
        <v>598</v>
      </c>
      <c r="C28" s="84">
        <v>6</v>
      </c>
      <c r="D28" s="52">
        <f t="shared" si="0"/>
        <v>0.27272727272727271</v>
      </c>
      <c r="E28" s="84">
        <v>6</v>
      </c>
      <c r="F28" s="52">
        <f t="shared" si="1"/>
        <v>0.375</v>
      </c>
      <c r="G28" s="84">
        <v>10</v>
      </c>
      <c r="H28" s="52">
        <f t="shared" si="2"/>
        <v>0.58823529411764708</v>
      </c>
      <c r="I28" s="84">
        <v>8</v>
      </c>
      <c r="J28" s="52">
        <f t="shared" si="3"/>
        <v>0.44444444444444442</v>
      </c>
      <c r="K28" s="84">
        <v>0</v>
      </c>
      <c r="L28" s="52">
        <f t="shared" si="4"/>
        <v>0</v>
      </c>
      <c r="M28" s="84">
        <v>3</v>
      </c>
      <c r="N28" s="52">
        <f t="shared" si="5"/>
        <v>0.6</v>
      </c>
      <c r="O28" s="52">
        <f t="shared" si="6"/>
        <v>0.38006783521489401</v>
      </c>
    </row>
    <row r="29" spans="1:15" s="27" customFormat="1" ht="20.100000000000001" customHeight="1">
      <c r="A29" s="32">
        <v>24</v>
      </c>
      <c r="B29" s="47" t="s">
        <v>554</v>
      </c>
      <c r="C29" s="84">
        <v>13</v>
      </c>
      <c r="D29" s="52">
        <f t="shared" si="0"/>
        <v>0.59090909090909094</v>
      </c>
      <c r="E29" s="84">
        <v>11</v>
      </c>
      <c r="F29" s="52">
        <f t="shared" si="1"/>
        <v>0.6875</v>
      </c>
      <c r="G29" s="84">
        <v>14</v>
      </c>
      <c r="H29" s="52">
        <f t="shared" si="2"/>
        <v>0.82352941176470584</v>
      </c>
      <c r="I29" s="84">
        <v>11</v>
      </c>
      <c r="J29" s="52">
        <f t="shared" si="3"/>
        <v>0.61111111111111116</v>
      </c>
      <c r="K29" s="84">
        <v>0</v>
      </c>
      <c r="L29" s="52">
        <f t="shared" si="4"/>
        <v>0</v>
      </c>
      <c r="M29" s="84">
        <v>4</v>
      </c>
      <c r="N29" s="52">
        <f t="shared" si="5"/>
        <v>0.8</v>
      </c>
      <c r="O29" s="52">
        <f t="shared" si="6"/>
        <v>0.58550826896415131</v>
      </c>
    </row>
    <row r="30" spans="1:15" s="27" customFormat="1" ht="20.100000000000001" customHeight="1">
      <c r="A30" s="32">
        <v>25</v>
      </c>
      <c r="B30" s="47" t="s">
        <v>979</v>
      </c>
      <c r="C30" s="84">
        <v>9</v>
      </c>
      <c r="D30" s="52">
        <f t="shared" si="0"/>
        <v>0.40909090909090912</v>
      </c>
      <c r="E30" s="84">
        <v>8</v>
      </c>
      <c r="F30" s="52">
        <f t="shared" si="1"/>
        <v>0.5</v>
      </c>
      <c r="G30" s="84">
        <v>11</v>
      </c>
      <c r="H30" s="52">
        <f t="shared" si="2"/>
        <v>0.6470588235294118</v>
      </c>
      <c r="I30" s="84">
        <v>9</v>
      </c>
      <c r="J30" s="52">
        <f t="shared" si="3"/>
        <v>0.5</v>
      </c>
      <c r="K30" s="84">
        <v>11</v>
      </c>
      <c r="L30" s="52">
        <f t="shared" si="4"/>
        <v>0.73333333333333328</v>
      </c>
      <c r="M30" s="84">
        <v>2</v>
      </c>
      <c r="N30" s="52">
        <f t="shared" si="5"/>
        <v>0.4</v>
      </c>
      <c r="O30" s="52">
        <f t="shared" si="6"/>
        <v>0.53158051099227566</v>
      </c>
    </row>
    <row r="31" spans="1:15" s="27" customFormat="1" ht="20.100000000000001" customHeight="1">
      <c r="A31" s="32">
        <v>26</v>
      </c>
      <c r="B31" s="47" t="s">
        <v>548</v>
      </c>
      <c r="C31" s="84">
        <v>13</v>
      </c>
      <c r="D31" s="52">
        <f t="shared" si="0"/>
        <v>0.59090909090909094</v>
      </c>
      <c r="E31" s="84">
        <v>11</v>
      </c>
      <c r="F31" s="52">
        <f t="shared" si="1"/>
        <v>0.6875</v>
      </c>
      <c r="G31" s="84">
        <v>14</v>
      </c>
      <c r="H31" s="52">
        <f t="shared" si="2"/>
        <v>0.82352941176470584</v>
      </c>
      <c r="I31" s="84">
        <v>10</v>
      </c>
      <c r="J31" s="52">
        <f t="shared" si="3"/>
        <v>0.55555555555555558</v>
      </c>
      <c r="K31" s="84">
        <v>7</v>
      </c>
      <c r="L31" s="52">
        <f t="shared" si="4"/>
        <v>0.46666666666666667</v>
      </c>
      <c r="M31" s="84">
        <v>2</v>
      </c>
      <c r="N31" s="52">
        <f t="shared" si="5"/>
        <v>0.4</v>
      </c>
      <c r="O31" s="52">
        <f t="shared" si="6"/>
        <v>0.58736012081600308</v>
      </c>
    </row>
    <row r="32" spans="1:15" s="27" customFormat="1" ht="20.100000000000001" customHeight="1">
      <c r="A32" s="32">
        <v>27</v>
      </c>
      <c r="B32" s="47" t="s">
        <v>980</v>
      </c>
      <c r="C32" s="84">
        <v>14</v>
      </c>
      <c r="D32" s="52">
        <f t="shared" si="0"/>
        <v>0.63636363636363635</v>
      </c>
      <c r="E32" s="84">
        <v>10</v>
      </c>
      <c r="F32" s="52">
        <f t="shared" si="1"/>
        <v>0.625</v>
      </c>
      <c r="G32" s="84">
        <v>13</v>
      </c>
      <c r="H32" s="52">
        <f t="shared" si="2"/>
        <v>0.76470588235294112</v>
      </c>
      <c r="I32" s="84">
        <v>11</v>
      </c>
      <c r="J32" s="52">
        <f t="shared" si="3"/>
        <v>0.61111111111111116</v>
      </c>
      <c r="K32" s="84">
        <v>9</v>
      </c>
      <c r="L32" s="52">
        <f t="shared" si="4"/>
        <v>0.6</v>
      </c>
      <c r="M32" s="84">
        <v>1</v>
      </c>
      <c r="N32" s="52">
        <f t="shared" si="5"/>
        <v>0.2</v>
      </c>
      <c r="O32" s="52">
        <f t="shared" si="6"/>
        <v>0.57286343830461484</v>
      </c>
    </row>
    <row r="33" spans="1:15" s="27" customFormat="1" ht="20.100000000000001" customHeight="1">
      <c r="A33" s="32">
        <v>28</v>
      </c>
      <c r="B33" s="47" t="s">
        <v>544</v>
      </c>
      <c r="C33" s="84">
        <v>8</v>
      </c>
      <c r="D33" s="52">
        <f t="shared" si="0"/>
        <v>0.36363636363636365</v>
      </c>
      <c r="E33" s="84">
        <v>6</v>
      </c>
      <c r="F33" s="52">
        <f t="shared" si="1"/>
        <v>0.375</v>
      </c>
      <c r="G33" s="84">
        <v>10</v>
      </c>
      <c r="H33" s="52">
        <f t="shared" si="2"/>
        <v>0.58823529411764708</v>
      </c>
      <c r="I33" s="84">
        <v>11</v>
      </c>
      <c r="J33" s="52">
        <f t="shared" si="3"/>
        <v>0.61111111111111116</v>
      </c>
      <c r="K33" s="84">
        <v>8</v>
      </c>
      <c r="L33" s="52">
        <f t="shared" si="4"/>
        <v>0.53333333333333333</v>
      </c>
      <c r="M33" s="84">
        <v>1</v>
      </c>
      <c r="N33" s="52">
        <f t="shared" si="5"/>
        <v>0.2</v>
      </c>
      <c r="O33" s="52">
        <f t="shared" si="6"/>
        <v>0.44521935036640925</v>
      </c>
    </row>
    <row r="34" spans="1:15" s="27" customFormat="1" ht="20.100000000000001" customHeight="1">
      <c r="A34" s="32">
        <v>29</v>
      </c>
      <c r="B34" s="47" t="s">
        <v>591</v>
      </c>
      <c r="C34" s="84">
        <v>11</v>
      </c>
      <c r="D34" s="52">
        <f t="shared" si="0"/>
        <v>0.5</v>
      </c>
      <c r="E34" s="84">
        <v>9</v>
      </c>
      <c r="F34" s="52">
        <f t="shared" si="1"/>
        <v>0.5625</v>
      </c>
      <c r="G34" s="84">
        <v>12</v>
      </c>
      <c r="H34" s="52">
        <f t="shared" si="2"/>
        <v>0.70588235294117652</v>
      </c>
      <c r="I34" s="84">
        <v>9</v>
      </c>
      <c r="J34" s="52">
        <f t="shared" si="3"/>
        <v>0.5</v>
      </c>
      <c r="K34" s="84">
        <v>9</v>
      </c>
      <c r="L34" s="52">
        <f t="shared" si="4"/>
        <v>0.6</v>
      </c>
      <c r="M34" s="84">
        <v>3</v>
      </c>
      <c r="N34" s="52">
        <f t="shared" si="5"/>
        <v>0.6</v>
      </c>
      <c r="O34" s="52">
        <f t="shared" si="6"/>
        <v>0.57806372549019613</v>
      </c>
    </row>
    <row r="35" spans="1:15" s="27" customFormat="1" ht="20.100000000000001" customHeight="1">
      <c r="A35" s="32">
        <v>30</v>
      </c>
      <c r="B35" s="47" t="s">
        <v>580</v>
      </c>
      <c r="C35" s="84">
        <v>3</v>
      </c>
      <c r="D35" s="52">
        <f t="shared" si="0"/>
        <v>0.13636363636363635</v>
      </c>
      <c r="E35" s="84">
        <v>3</v>
      </c>
      <c r="F35" s="52">
        <f t="shared" si="1"/>
        <v>0.1875</v>
      </c>
      <c r="G35" s="84">
        <v>7</v>
      </c>
      <c r="H35" s="52">
        <f t="shared" si="2"/>
        <v>0.41176470588235292</v>
      </c>
      <c r="I35" s="84">
        <v>10</v>
      </c>
      <c r="J35" s="52">
        <f t="shared" si="3"/>
        <v>0.55555555555555558</v>
      </c>
      <c r="K35" s="84">
        <v>4</v>
      </c>
      <c r="L35" s="52">
        <f t="shared" si="4"/>
        <v>0.26666666666666666</v>
      </c>
      <c r="M35" s="84">
        <v>4</v>
      </c>
      <c r="N35" s="52">
        <f t="shared" si="5"/>
        <v>0.8</v>
      </c>
      <c r="O35" s="52">
        <f t="shared" si="6"/>
        <v>0.39297509407803527</v>
      </c>
    </row>
    <row r="36" spans="1:15" s="27" customFormat="1" ht="20.100000000000001" customHeight="1">
      <c r="A36" s="32">
        <v>31</v>
      </c>
      <c r="B36" s="47" t="s">
        <v>594</v>
      </c>
      <c r="C36" s="84">
        <v>3</v>
      </c>
      <c r="D36" s="52">
        <f t="shared" si="0"/>
        <v>0.13636363636363635</v>
      </c>
      <c r="E36" s="84">
        <v>1</v>
      </c>
      <c r="F36" s="52">
        <f t="shared" si="1"/>
        <v>6.25E-2</v>
      </c>
      <c r="G36" s="84">
        <v>3</v>
      </c>
      <c r="H36" s="52">
        <f t="shared" si="2"/>
        <v>0.17647058823529413</v>
      </c>
      <c r="I36" s="84">
        <v>2</v>
      </c>
      <c r="J36" s="52">
        <f t="shared" si="3"/>
        <v>0.1111111111111111</v>
      </c>
      <c r="K36" s="84">
        <v>2</v>
      </c>
      <c r="L36" s="52">
        <f t="shared" si="4"/>
        <v>0.13333333333333333</v>
      </c>
      <c r="M36" s="84">
        <v>2</v>
      </c>
      <c r="N36" s="52">
        <f t="shared" si="5"/>
        <v>0.4</v>
      </c>
      <c r="O36" s="52">
        <f t="shared" si="6"/>
        <v>0.16996311150722918</v>
      </c>
    </row>
    <row r="37" spans="1:15" s="27" customFormat="1" ht="20.100000000000001" customHeight="1">
      <c r="A37" s="32">
        <v>32</v>
      </c>
      <c r="B37" s="47" t="s">
        <v>494</v>
      </c>
      <c r="C37" s="84">
        <v>8</v>
      </c>
      <c r="D37" s="52">
        <f t="shared" si="0"/>
        <v>0.36363636363636365</v>
      </c>
      <c r="E37" s="84">
        <v>9</v>
      </c>
      <c r="F37" s="52">
        <f t="shared" si="1"/>
        <v>0.5625</v>
      </c>
      <c r="G37" s="84">
        <v>11</v>
      </c>
      <c r="H37" s="52">
        <f t="shared" si="2"/>
        <v>0.6470588235294118</v>
      </c>
      <c r="I37" s="84">
        <v>11</v>
      </c>
      <c r="J37" s="52">
        <f t="shared" si="3"/>
        <v>0.61111111111111116</v>
      </c>
      <c r="K37" s="84">
        <v>5</v>
      </c>
      <c r="L37" s="52">
        <f t="shared" si="4"/>
        <v>0.33333333333333331</v>
      </c>
      <c r="M37" s="84">
        <v>2</v>
      </c>
      <c r="N37" s="52">
        <f t="shared" si="5"/>
        <v>0.4</v>
      </c>
      <c r="O37" s="52">
        <f t="shared" si="6"/>
        <v>0.48627327193503667</v>
      </c>
    </row>
    <row r="38" spans="1:15" s="27" customFormat="1" ht="20.100000000000001" customHeight="1">
      <c r="A38" s="32">
        <v>33</v>
      </c>
      <c r="B38" s="47" t="s">
        <v>761</v>
      </c>
      <c r="C38" s="84">
        <v>7</v>
      </c>
      <c r="D38" s="52">
        <f t="shared" si="0"/>
        <v>0.31818181818181818</v>
      </c>
      <c r="E38" s="84">
        <v>7</v>
      </c>
      <c r="F38" s="52">
        <f t="shared" si="1"/>
        <v>0.4375</v>
      </c>
      <c r="G38" s="84">
        <v>12</v>
      </c>
      <c r="H38" s="52">
        <f t="shared" si="2"/>
        <v>0.70588235294117652</v>
      </c>
      <c r="I38" s="84">
        <v>9</v>
      </c>
      <c r="J38" s="52">
        <f t="shared" si="3"/>
        <v>0.5</v>
      </c>
      <c r="K38" s="84">
        <v>6</v>
      </c>
      <c r="L38" s="52">
        <f t="shared" si="4"/>
        <v>0.4</v>
      </c>
      <c r="M38" s="84">
        <v>3</v>
      </c>
      <c r="N38" s="52">
        <f t="shared" si="5"/>
        <v>0.6</v>
      </c>
      <c r="O38" s="52">
        <f t="shared" si="6"/>
        <v>0.49359402852049911</v>
      </c>
    </row>
    <row r="39" spans="1:15" s="27" customFormat="1" ht="20.100000000000001" customHeight="1">
      <c r="A39" s="32">
        <v>34</v>
      </c>
      <c r="B39" s="47" t="s">
        <v>551</v>
      </c>
      <c r="C39" s="84">
        <v>12</v>
      </c>
      <c r="D39" s="52">
        <f t="shared" si="0"/>
        <v>0.54545454545454541</v>
      </c>
      <c r="E39" s="84">
        <v>8</v>
      </c>
      <c r="F39" s="52">
        <f t="shared" si="1"/>
        <v>0.5</v>
      </c>
      <c r="G39" s="84">
        <v>13</v>
      </c>
      <c r="H39" s="52">
        <f t="shared" si="2"/>
        <v>0.76470588235294112</v>
      </c>
      <c r="I39" s="84">
        <v>14</v>
      </c>
      <c r="J39" s="52">
        <f t="shared" si="3"/>
        <v>0.77777777777777779</v>
      </c>
      <c r="K39" s="84">
        <v>13</v>
      </c>
      <c r="L39" s="52">
        <f t="shared" si="4"/>
        <v>0.8666666666666667</v>
      </c>
      <c r="M39" s="84">
        <v>4</v>
      </c>
      <c r="N39" s="52">
        <f t="shared" si="5"/>
        <v>0.8</v>
      </c>
      <c r="O39" s="52">
        <f t="shared" si="6"/>
        <v>0.70910081204198849</v>
      </c>
    </row>
    <row r="40" spans="1:15" s="27" customFormat="1" ht="20.100000000000001" customHeight="1">
      <c r="A40" s="32">
        <v>35</v>
      </c>
      <c r="B40" s="47" t="s">
        <v>543</v>
      </c>
      <c r="C40" s="84">
        <v>10</v>
      </c>
      <c r="D40" s="52">
        <f t="shared" si="0"/>
        <v>0.45454545454545453</v>
      </c>
      <c r="E40" s="84">
        <v>8</v>
      </c>
      <c r="F40" s="52">
        <f t="shared" si="1"/>
        <v>0.5</v>
      </c>
      <c r="G40" s="84">
        <v>12</v>
      </c>
      <c r="H40" s="52">
        <f t="shared" si="2"/>
        <v>0.70588235294117652</v>
      </c>
      <c r="I40" s="84">
        <v>11</v>
      </c>
      <c r="J40" s="52">
        <f t="shared" si="3"/>
        <v>0.61111111111111116</v>
      </c>
      <c r="K40" s="84">
        <v>9</v>
      </c>
      <c r="L40" s="52">
        <f t="shared" si="4"/>
        <v>0.6</v>
      </c>
      <c r="M40" s="84">
        <v>2</v>
      </c>
      <c r="N40" s="52">
        <f t="shared" si="5"/>
        <v>0.4</v>
      </c>
      <c r="O40" s="52">
        <f t="shared" si="6"/>
        <v>0.5452564864329571</v>
      </c>
    </row>
    <row r="41" spans="1:15" s="27" customFormat="1" ht="20.100000000000001" customHeight="1">
      <c r="A41" s="32">
        <v>36</v>
      </c>
      <c r="B41" s="47" t="s">
        <v>558</v>
      </c>
      <c r="C41" s="84">
        <v>9</v>
      </c>
      <c r="D41" s="52">
        <f t="shared" si="0"/>
        <v>0.40909090909090912</v>
      </c>
      <c r="E41" s="84">
        <v>7</v>
      </c>
      <c r="F41" s="52">
        <f t="shared" si="1"/>
        <v>0.4375</v>
      </c>
      <c r="G41" s="84">
        <v>11</v>
      </c>
      <c r="H41" s="52">
        <f t="shared" si="2"/>
        <v>0.6470588235294118</v>
      </c>
      <c r="I41" s="84">
        <v>8</v>
      </c>
      <c r="J41" s="52">
        <f t="shared" si="3"/>
        <v>0.44444444444444442</v>
      </c>
      <c r="K41" s="84">
        <v>10</v>
      </c>
      <c r="L41" s="52">
        <f t="shared" si="4"/>
        <v>0.66666666666666663</v>
      </c>
      <c r="M41" s="84">
        <v>2</v>
      </c>
      <c r="N41" s="52">
        <f t="shared" si="5"/>
        <v>0.4</v>
      </c>
      <c r="O41" s="52">
        <f t="shared" si="6"/>
        <v>0.50079347395523865</v>
      </c>
    </row>
    <row r="42" spans="1:15" s="27" customFormat="1" ht="20.100000000000001" customHeight="1">
      <c r="A42" s="32">
        <v>37</v>
      </c>
      <c r="B42" s="47" t="s">
        <v>546</v>
      </c>
      <c r="C42" s="84">
        <v>14</v>
      </c>
      <c r="D42" s="52">
        <f t="shared" si="0"/>
        <v>0.63636363636363635</v>
      </c>
      <c r="E42" s="84">
        <v>10</v>
      </c>
      <c r="F42" s="52">
        <f t="shared" si="1"/>
        <v>0.625</v>
      </c>
      <c r="G42" s="84">
        <v>11</v>
      </c>
      <c r="H42" s="52">
        <f t="shared" si="2"/>
        <v>0.6470588235294118</v>
      </c>
      <c r="I42" s="84">
        <v>10</v>
      </c>
      <c r="J42" s="52">
        <f t="shared" si="3"/>
        <v>0.55555555555555558</v>
      </c>
      <c r="K42" s="84">
        <v>9</v>
      </c>
      <c r="L42" s="52">
        <f t="shared" si="4"/>
        <v>0.6</v>
      </c>
      <c r="M42" s="84">
        <v>4</v>
      </c>
      <c r="N42" s="52">
        <f t="shared" si="5"/>
        <v>0.8</v>
      </c>
      <c r="O42" s="52">
        <f t="shared" si="6"/>
        <v>0.64399633590810057</v>
      </c>
    </row>
    <row r="43" spans="1:15" s="27" customFormat="1" ht="20.100000000000001" customHeight="1">
      <c r="A43" s="32">
        <v>38</v>
      </c>
      <c r="B43" s="47" t="s">
        <v>564</v>
      </c>
      <c r="C43" s="84">
        <v>12</v>
      </c>
      <c r="D43" s="52">
        <f t="shared" si="0"/>
        <v>0.54545454545454541</v>
      </c>
      <c r="E43" s="84">
        <v>9</v>
      </c>
      <c r="F43" s="52">
        <f t="shared" si="1"/>
        <v>0.5625</v>
      </c>
      <c r="G43" s="84">
        <v>12</v>
      </c>
      <c r="H43" s="52">
        <f t="shared" si="2"/>
        <v>0.70588235294117652</v>
      </c>
      <c r="I43" s="84">
        <v>10</v>
      </c>
      <c r="J43" s="52">
        <f t="shared" si="3"/>
        <v>0.55555555555555558</v>
      </c>
      <c r="K43" s="84">
        <v>9</v>
      </c>
      <c r="L43" s="52">
        <f t="shared" si="4"/>
        <v>0.6</v>
      </c>
      <c r="M43" s="84">
        <v>2</v>
      </c>
      <c r="N43" s="52">
        <f t="shared" si="5"/>
        <v>0.4</v>
      </c>
      <c r="O43" s="52">
        <f t="shared" si="6"/>
        <v>0.56156540899187968</v>
      </c>
    </row>
    <row r="44" spans="1:15" s="27" customFormat="1" ht="20.100000000000001" customHeight="1">
      <c r="A44" s="32">
        <v>39</v>
      </c>
      <c r="B44" s="47" t="s">
        <v>759</v>
      </c>
      <c r="C44" s="84">
        <v>1</v>
      </c>
      <c r="D44" s="52">
        <f t="shared" si="0"/>
        <v>4.5454545454545456E-2</v>
      </c>
      <c r="E44" s="84">
        <v>1</v>
      </c>
      <c r="F44" s="52">
        <f t="shared" si="1"/>
        <v>6.25E-2</v>
      </c>
      <c r="G44" s="84">
        <v>4</v>
      </c>
      <c r="H44" s="52">
        <f t="shared" si="2"/>
        <v>0.23529411764705882</v>
      </c>
      <c r="I44" s="84">
        <v>2</v>
      </c>
      <c r="J44" s="52">
        <f t="shared" si="3"/>
        <v>0.1111111111111111</v>
      </c>
      <c r="K44" s="84">
        <v>1</v>
      </c>
      <c r="L44" s="52">
        <f t="shared" si="4"/>
        <v>6.6666666666666666E-2</v>
      </c>
      <c r="M44" s="84">
        <v>2</v>
      </c>
      <c r="N44" s="52">
        <f t="shared" si="5"/>
        <v>0.4</v>
      </c>
      <c r="O44" s="52">
        <f t="shared" si="6"/>
        <v>0.15350440681323035</v>
      </c>
    </row>
    <row r="45" spans="1:15" s="27" customFormat="1" ht="20.100000000000001" customHeight="1">
      <c r="A45" s="32">
        <v>40</v>
      </c>
      <c r="B45" s="47" t="s">
        <v>760</v>
      </c>
      <c r="C45" s="84">
        <v>11</v>
      </c>
      <c r="D45" s="52">
        <f t="shared" si="0"/>
        <v>0.5</v>
      </c>
      <c r="E45" s="84">
        <v>11</v>
      </c>
      <c r="F45" s="52">
        <f t="shared" si="1"/>
        <v>0.6875</v>
      </c>
      <c r="G45" s="84">
        <v>13</v>
      </c>
      <c r="H45" s="52">
        <f t="shared" si="2"/>
        <v>0.76470588235294112</v>
      </c>
      <c r="I45" s="84">
        <v>9</v>
      </c>
      <c r="J45" s="52">
        <f t="shared" si="3"/>
        <v>0.5</v>
      </c>
      <c r="K45" s="84">
        <v>8</v>
      </c>
      <c r="L45" s="52">
        <f t="shared" si="4"/>
        <v>0.53333333333333333</v>
      </c>
      <c r="M45" s="84">
        <v>3</v>
      </c>
      <c r="N45" s="52">
        <f t="shared" si="5"/>
        <v>0.6</v>
      </c>
      <c r="O45" s="52">
        <f t="shared" si="6"/>
        <v>0.59758986928104574</v>
      </c>
    </row>
    <row r="46" spans="1:15" s="27" customFormat="1" ht="20.100000000000001" customHeight="1">
      <c r="A46" s="32">
        <v>41</v>
      </c>
      <c r="B46" s="47" t="s">
        <v>758</v>
      </c>
      <c r="C46" s="84">
        <v>8</v>
      </c>
      <c r="D46" s="52">
        <f t="shared" si="0"/>
        <v>0.36363636363636365</v>
      </c>
      <c r="E46" s="84">
        <v>7</v>
      </c>
      <c r="F46" s="52">
        <f t="shared" si="1"/>
        <v>0.4375</v>
      </c>
      <c r="G46" s="84">
        <v>8</v>
      </c>
      <c r="H46" s="52">
        <f t="shared" si="2"/>
        <v>0.47058823529411764</v>
      </c>
      <c r="I46" s="84">
        <v>10</v>
      </c>
      <c r="J46" s="52">
        <f t="shared" si="3"/>
        <v>0.55555555555555558</v>
      </c>
      <c r="K46" s="84">
        <v>7</v>
      </c>
      <c r="L46" s="52">
        <f t="shared" si="4"/>
        <v>0.46666666666666667</v>
      </c>
      <c r="M46" s="84">
        <v>2</v>
      </c>
      <c r="N46" s="52">
        <f t="shared" si="5"/>
        <v>0.4</v>
      </c>
      <c r="O46" s="52">
        <f t="shared" si="6"/>
        <v>0.44899113685878395</v>
      </c>
    </row>
    <row r="47" spans="1:15" s="27" customFormat="1" ht="20.100000000000001" customHeight="1">
      <c r="A47" s="32">
        <v>42</v>
      </c>
      <c r="B47" s="47" t="s">
        <v>756</v>
      </c>
      <c r="C47" s="84">
        <v>15</v>
      </c>
      <c r="D47" s="52">
        <f t="shared" si="0"/>
        <v>0.68181818181818177</v>
      </c>
      <c r="E47" s="84">
        <v>12</v>
      </c>
      <c r="F47" s="52">
        <f t="shared" si="1"/>
        <v>0.75</v>
      </c>
      <c r="G47" s="84">
        <v>15</v>
      </c>
      <c r="H47" s="52">
        <f t="shared" si="2"/>
        <v>0.88235294117647056</v>
      </c>
      <c r="I47" s="84">
        <v>10</v>
      </c>
      <c r="J47" s="52">
        <f t="shared" si="3"/>
        <v>0.55555555555555558</v>
      </c>
      <c r="K47" s="84">
        <v>9</v>
      </c>
      <c r="L47" s="52">
        <f t="shared" si="4"/>
        <v>0.6</v>
      </c>
      <c r="M47" s="84">
        <v>3</v>
      </c>
      <c r="N47" s="52">
        <f t="shared" si="5"/>
        <v>0.6</v>
      </c>
      <c r="O47" s="52">
        <f t="shared" si="6"/>
        <v>0.67828777975836807</v>
      </c>
    </row>
    <row r="48" spans="1:15" s="27" customFormat="1" ht="20.100000000000001" customHeight="1">
      <c r="A48" s="32">
        <v>43</v>
      </c>
      <c r="B48" s="47" t="s">
        <v>755</v>
      </c>
      <c r="C48" s="84">
        <v>5</v>
      </c>
      <c r="D48" s="52">
        <f t="shared" si="0"/>
        <v>0.22727272727272727</v>
      </c>
      <c r="E48" s="84">
        <v>4</v>
      </c>
      <c r="F48" s="52">
        <f t="shared" si="1"/>
        <v>0.25</v>
      </c>
      <c r="G48" s="84">
        <v>8</v>
      </c>
      <c r="H48" s="52">
        <f t="shared" si="2"/>
        <v>0.47058823529411764</v>
      </c>
      <c r="I48" s="84">
        <v>5</v>
      </c>
      <c r="J48" s="52">
        <f t="shared" si="3"/>
        <v>0.27777777777777779</v>
      </c>
      <c r="K48" s="84">
        <v>4</v>
      </c>
      <c r="L48" s="52">
        <f t="shared" si="4"/>
        <v>0.26666666666666666</v>
      </c>
      <c r="M48" s="84">
        <v>1</v>
      </c>
      <c r="N48" s="52">
        <f t="shared" si="5"/>
        <v>0.2</v>
      </c>
      <c r="O48" s="52">
        <f t="shared" si="6"/>
        <v>0.2820509011685482</v>
      </c>
    </row>
    <row r="49" spans="1:15" s="27" customFormat="1" ht="20.100000000000001" customHeight="1">
      <c r="A49" s="32">
        <v>44</v>
      </c>
      <c r="B49" s="47" t="s">
        <v>757</v>
      </c>
      <c r="C49" s="84">
        <v>7</v>
      </c>
      <c r="D49" s="52">
        <f t="shared" si="0"/>
        <v>0.31818181818181818</v>
      </c>
      <c r="E49" s="84">
        <v>6</v>
      </c>
      <c r="F49" s="52">
        <f t="shared" si="1"/>
        <v>0.375</v>
      </c>
      <c r="G49" s="84">
        <v>9</v>
      </c>
      <c r="H49" s="52">
        <f t="shared" si="2"/>
        <v>0.52941176470588236</v>
      </c>
      <c r="I49" s="84">
        <v>3</v>
      </c>
      <c r="J49" s="52">
        <f t="shared" si="3"/>
        <v>0.16666666666666666</v>
      </c>
      <c r="K49" s="84">
        <v>2</v>
      </c>
      <c r="L49" s="52">
        <f t="shared" si="4"/>
        <v>0.13333333333333333</v>
      </c>
      <c r="M49" s="84">
        <v>2</v>
      </c>
      <c r="N49" s="52">
        <f t="shared" si="5"/>
        <v>0.4</v>
      </c>
      <c r="O49" s="52">
        <f t="shared" si="6"/>
        <v>0.32043226381461681</v>
      </c>
    </row>
    <row r="50" spans="1:15" s="27" customFormat="1" ht="20.100000000000001" customHeight="1">
      <c r="A50" s="32">
        <v>45</v>
      </c>
      <c r="B50" s="47" t="s">
        <v>981</v>
      </c>
      <c r="C50" s="84">
        <v>1</v>
      </c>
      <c r="D50" s="52">
        <f t="shared" si="0"/>
        <v>4.5454545454545456E-2</v>
      </c>
      <c r="E50" s="84">
        <v>0</v>
      </c>
      <c r="F50" s="52">
        <f t="shared" si="1"/>
        <v>0</v>
      </c>
      <c r="G50" s="84">
        <v>0</v>
      </c>
      <c r="H50" s="52">
        <f t="shared" si="2"/>
        <v>0</v>
      </c>
      <c r="I50" s="84">
        <v>0</v>
      </c>
      <c r="J50" s="52">
        <f t="shared" si="3"/>
        <v>0</v>
      </c>
      <c r="K50" s="84">
        <v>0</v>
      </c>
      <c r="L50" s="52">
        <f t="shared" si="4"/>
        <v>0</v>
      </c>
      <c r="M50" s="84">
        <v>2</v>
      </c>
      <c r="N50" s="52">
        <f t="shared" si="5"/>
        <v>0.4</v>
      </c>
      <c r="O50" s="52">
        <f t="shared" si="6"/>
        <v>7.4242424242424249E-2</v>
      </c>
    </row>
    <row r="51" spans="1:15" s="27" customFormat="1" ht="20.100000000000001" customHeight="1">
      <c r="A51" s="32">
        <v>46</v>
      </c>
      <c r="B51" s="47" t="s">
        <v>608</v>
      </c>
      <c r="C51" s="84">
        <v>9</v>
      </c>
      <c r="D51" s="52">
        <f t="shared" si="0"/>
        <v>0.40909090909090912</v>
      </c>
      <c r="E51" s="84">
        <v>11</v>
      </c>
      <c r="F51" s="52">
        <f t="shared" si="1"/>
        <v>0.6875</v>
      </c>
      <c r="G51" s="84">
        <v>15</v>
      </c>
      <c r="H51" s="52">
        <f t="shared" si="2"/>
        <v>0.88235294117647056</v>
      </c>
      <c r="I51" s="84">
        <v>12</v>
      </c>
      <c r="J51" s="52">
        <f t="shared" si="3"/>
        <v>0.66666666666666663</v>
      </c>
      <c r="K51" s="84">
        <v>10</v>
      </c>
      <c r="L51" s="52">
        <f t="shared" si="4"/>
        <v>0.66666666666666663</v>
      </c>
      <c r="M51" s="84">
        <v>4</v>
      </c>
      <c r="N51" s="52">
        <f t="shared" si="5"/>
        <v>0.8</v>
      </c>
      <c r="O51" s="52">
        <f t="shared" si="6"/>
        <v>0.6853795306001188</v>
      </c>
    </row>
    <row r="52" spans="1:15" s="27" customFormat="1" ht="20.100000000000001" customHeight="1">
      <c r="A52" s="32">
        <v>47</v>
      </c>
      <c r="B52" s="47" t="s">
        <v>982</v>
      </c>
      <c r="C52" s="84">
        <v>9</v>
      </c>
      <c r="D52" s="52">
        <f t="shared" si="0"/>
        <v>0.40909090909090912</v>
      </c>
      <c r="E52" s="84">
        <v>7</v>
      </c>
      <c r="F52" s="52">
        <f t="shared" si="1"/>
        <v>0.4375</v>
      </c>
      <c r="G52" s="84">
        <v>11</v>
      </c>
      <c r="H52" s="52">
        <f t="shared" si="2"/>
        <v>0.6470588235294118</v>
      </c>
      <c r="I52" s="84">
        <v>12</v>
      </c>
      <c r="J52" s="52">
        <f t="shared" si="3"/>
        <v>0.66666666666666663</v>
      </c>
      <c r="K52" s="84">
        <v>10</v>
      </c>
      <c r="L52" s="52">
        <f t="shared" si="4"/>
        <v>0.66666666666666663</v>
      </c>
      <c r="M52" s="84">
        <v>2</v>
      </c>
      <c r="N52" s="52">
        <f t="shared" si="5"/>
        <v>0.4</v>
      </c>
      <c r="O52" s="52">
        <f t="shared" si="6"/>
        <v>0.53783051099227563</v>
      </c>
    </row>
    <row r="53" spans="1:15" s="27" customFormat="1" ht="20.100000000000001" customHeight="1">
      <c r="A53" s="32">
        <v>48</v>
      </c>
      <c r="B53" s="47" t="s">
        <v>983</v>
      </c>
      <c r="C53" s="84">
        <v>11</v>
      </c>
      <c r="D53" s="52">
        <f t="shared" si="0"/>
        <v>0.5</v>
      </c>
      <c r="E53" s="84">
        <v>8</v>
      </c>
      <c r="F53" s="52">
        <f t="shared" si="1"/>
        <v>0.5</v>
      </c>
      <c r="G53" s="84">
        <v>12</v>
      </c>
      <c r="H53" s="52">
        <f t="shared" si="2"/>
        <v>0.70588235294117652</v>
      </c>
      <c r="I53" s="84">
        <v>12</v>
      </c>
      <c r="J53" s="52">
        <f t="shared" si="3"/>
        <v>0.66666666666666663</v>
      </c>
      <c r="K53" s="84">
        <v>11</v>
      </c>
      <c r="L53" s="52">
        <f t="shared" si="4"/>
        <v>0.73333333333333328</v>
      </c>
      <c r="M53" s="84">
        <v>2</v>
      </c>
      <c r="N53" s="52">
        <f t="shared" si="5"/>
        <v>0.4</v>
      </c>
      <c r="O53" s="52">
        <f t="shared" si="6"/>
        <v>0.58431372549019611</v>
      </c>
    </row>
    <row r="54" spans="1:15" s="27" customFormat="1" ht="20.100000000000001" customHeight="1">
      <c r="A54" s="32">
        <v>49</v>
      </c>
      <c r="B54" s="47" t="s">
        <v>984</v>
      </c>
      <c r="C54" s="84">
        <v>11</v>
      </c>
      <c r="D54" s="52">
        <f t="shared" si="0"/>
        <v>0.5</v>
      </c>
      <c r="E54" s="84">
        <v>7</v>
      </c>
      <c r="F54" s="52">
        <f t="shared" si="1"/>
        <v>0.4375</v>
      </c>
      <c r="G54" s="84">
        <v>11</v>
      </c>
      <c r="H54" s="52">
        <f t="shared" si="2"/>
        <v>0.6470588235294118</v>
      </c>
      <c r="I54" s="84">
        <v>8</v>
      </c>
      <c r="J54" s="52">
        <f t="shared" si="3"/>
        <v>0.44444444444444442</v>
      </c>
      <c r="K54" s="84">
        <v>9</v>
      </c>
      <c r="L54" s="52">
        <f t="shared" si="4"/>
        <v>0.6</v>
      </c>
      <c r="M54" s="84">
        <v>2</v>
      </c>
      <c r="N54" s="52">
        <f t="shared" si="5"/>
        <v>0.4</v>
      </c>
      <c r="O54" s="52">
        <f t="shared" si="6"/>
        <v>0.50483387799564261</v>
      </c>
    </row>
    <row r="55" spans="1:15" s="27" customFormat="1" ht="20.100000000000001" customHeight="1">
      <c r="A55" s="32">
        <v>50</v>
      </c>
      <c r="B55" s="47" t="s">
        <v>985</v>
      </c>
      <c r="C55" s="84">
        <v>13</v>
      </c>
      <c r="D55" s="52">
        <f t="shared" si="0"/>
        <v>0.59090909090909094</v>
      </c>
      <c r="E55" s="84">
        <v>10</v>
      </c>
      <c r="F55" s="52">
        <f t="shared" si="1"/>
        <v>0.625</v>
      </c>
      <c r="G55" s="84">
        <v>14</v>
      </c>
      <c r="H55" s="52">
        <f t="shared" si="2"/>
        <v>0.82352941176470584</v>
      </c>
      <c r="I55" s="84">
        <v>11</v>
      </c>
      <c r="J55" s="52">
        <f t="shared" si="3"/>
        <v>0.61111111111111116</v>
      </c>
      <c r="K55" s="84">
        <v>11</v>
      </c>
      <c r="L55" s="52">
        <f t="shared" si="4"/>
        <v>0.73333333333333328</v>
      </c>
      <c r="M55" s="84">
        <v>3</v>
      </c>
      <c r="N55" s="52">
        <f t="shared" si="5"/>
        <v>0.6</v>
      </c>
      <c r="O55" s="52">
        <f t="shared" si="6"/>
        <v>0.66398049118637348</v>
      </c>
    </row>
    <row r="56" spans="1:15" s="27" customFormat="1" ht="20.100000000000001" customHeight="1">
      <c r="A56" s="32">
        <v>51</v>
      </c>
      <c r="B56" s="47" t="s">
        <v>986</v>
      </c>
      <c r="C56" s="84">
        <v>9</v>
      </c>
      <c r="D56" s="52">
        <f t="shared" si="0"/>
        <v>0.40909090909090912</v>
      </c>
      <c r="E56" s="84">
        <v>10</v>
      </c>
      <c r="F56" s="52">
        <f t="shared" si="1"/>
        <v>0.625</v>
      </c>
      <c r="G56" s="84">
        <v>13</v>
      </c>
      <c r="H56" s="52">
        <f t="shared" si="2"/>
        <v>0.76470588235294112</v>
      </c>
      <c r="I56" s="84">
        <v>12</v>
      </c>
      <c r="J56" s="52">
        <f t="shared" si="3"/>
        <v>0.66666666666666663</v>
      </c>
      <c r="K56" s="84">
        <v>8</v>
      </c>
      <c r="L56" s="52">
        <f t="shared" si="4"/>
        <v>0.53333333333333333</v>
      </c>
      <c r="M56" s="84">
        <v>2</v>
      </c>
      <c r="N56" s="52">
        <f t="shared" si="5"/>
        <v>0.4</v>
      </c>
      <c r="O56" s="52">
        <f t="shared" si="6"/>
        <v>0.56646613190730832</v>
      </c>
    </row>
    <row r="57" spans="1:15" s="27" customFormat="1" ht="20.100000000000001" customHeight="1">
      <c r="A57" s="32">
        <v>52</v>
      </c>
      <c r="B57" s="47" t="s">
        <v>987</v>
      </c>
      <c r="C57" s="84">
        <v>10</v>
      </c>
      <c r="D57" s="52">
        <f t="shared" si="0"/>
        <v>0.45454545454545453</v>
      </c>
      <c r="E57" s="84">
        <v>11</v>
      </c>
      <c r="F57" s="52">
        <f t="shared" si="1"/>
        <v>0.6875</v>
      </c>
      <c r="G57" s="84">
        <v>13</v>
      </c>
      <c r="H57" s="52">
        <f t="shared" si="2"/>
        <v>0.76470588235294112</v>
      </c>
      <c r="I57" s="84">
        <v>8</v>
      </c>
      <c r="J57" s="52">
        <f t="shared" si="3"/>
        <v>0.44444444444444442</v>
      </c>
      <c r="K57" s="84">
        <v>10</v>
      </c>
      <c r="L57" s="52">
        <f t="shared" si="4"/>
        <v>0.66666666666666663</v>
      </c>
      <c r="M57" s="84">
        <v>3</v>
      </c>
      <c r="N57" s="52">
        <f t="shared" si="5"/>
        <v>0.6</v>
      </c>
      <c r="O57" s="52">
        <f t="shared" si="6"/>
        <v>0.60297707466825112</v>
      </c>
    </row>
    <row r="58" spans="1:15" ht="24.95" customHeight="1">
      <c r="B58" s="9" t="s">
        <v>1070</v>
      </c>
    </row>
  </sheetData>
  <mergeCells count="7">
    <mergeCell ref="K2:L2"/>
    <mergeCell ref="M2:N2"/>
    <mergeCell ref="A1:N1"/>
    <mergeCell ref="C2:D2"/>
    <mergeCell ref="E2:F2"/>
    <mergeCell ref="G2:H2"/>
    <mergeCell ref="I2:J2"/>
  </mergeCells>
  <pageMargins left="0.45" right="0.45" top="0.25" bottom="0.25" header="0.3" footer="0.3"/>
  <pageSetup paperSize="9" scale="62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2"/>
  <sheetViews>
    <sheetView topLeftCell="A22" workbookViewId="0">
      <selection activeCell="B32" sqref="B32"/>
    </sheetView>
  </sheetViews>
  <sheetFormatPr defaultRowHeight="24.95" customHeight="1"/>
  <cols>
    <col min="1" max="1" width="6.140625" style="1" bestFit="1" customWidth="1"/>
    <col min="2" max="2" width="24" style="9" bestFit="1" customWidth="1"/>
    <col min="4" max="4" width="9.140625" style="106"/>
    <col min="5" max="5" width="9.140625" style="5"/>
    <col min="6" max="6" width="9.140625" style="106"/>
    <col min="8" max="8" width="9.140625" style="106"/>
    <col min="10" max="10" width="9.140625" style="106"/>
    <col min="12" max="13" width="9.140625" style="106"/>
  </cols>
  <sheetData>
    <row r="1" spans="1:13" ht="24.95" customHeight="1">
      <c r="A1" s="122" t="s">
        <v>769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</row>
    <row r="2" spans="1:13" s="27" customFormat="1" ht="39.75" customHeight="1">
      <c r="A2" s="70"/>
      <c r="B2" s="71" t="s">
        <v>407</v>
      </c>
      <c r="C2" s="112" t="s">
        <v>437</v>
      </c>
      <c r="D2" s="112"/>
      <c r="E2" s="112" t="s">
        <v>438</v>
      </c>
      <c r="F2" s="112"/>
      <c r="G2" s="112" t="s">
        <v>436</v>
      </c>
      <c r="H2" s="112"/>
      <c r="I2" s="112" t="s">
        <v>439</v>
      </c>
      <c r="J2" s="112"/>
      <c r="K2" s="120" t="s">
        <v>1058</v>
      </c>
      <c r="L2" s="121"/>
      <c r="M2" s="72"/>
    </row>
    <row r="3" spans="1:13" s="9" customFormat="1" ht="24.95" customHeight="1">
      <c r="A3" s="63"/>
      <c r="B3" s="6" t="s">
        <v>1038</v>
      </c>
      <c r="C3" s="79" t="s">
        <v>1069</v>
      </c>
      <c r="D3" s="65" t="s">
        <v>1039</v>
      </c>
      <c r="E3" s="81" t="s">
        <v>1069</v>
      </c>
      <c r="F3" s="65" t="s">
        <v>1039</v>
      </c>
      <c r="G3" s="79" t="s">
        <v>1069</v>
      </c>
      <c r="H3" s="65" t="s">
        <v>1039</v>
      </c>
      <c r="I3" s="79" t="s">
        <v>1069</v>
      </c>
      <c r="J3" s="65" t="s">
        <v>1039</v>
      </c>
      <c r="K3" s="79" t="s">
        <v>1069</v>
      </c>
      <c r="L3" s="66" t="s">
        <v>1039</v>
      </c>
      <c r="M3" s="64"/>
    </row>
    <row r="4" spans="1:13" s="27" customFormat="1" ht="24.95" customHeight="1">
      <c r="A4" s="73"/>
      <c r="B4" s="74" t="s">
        <v>1040</v>
      </c>
      <c r="C4" s="13">
        <v>17</v>
      </c>
      <c r="D4" s="109"/>
      <c r="E4" s="75">
        <v>21</v>
      </c>
      <c r="F4" s="109"/>
      <c r="G4" s="75">
        <v>21</v>
      </c>
      <c r="H4" s="109"/>
      <c r="I4" s="75">
        <v>16</v>
      </c>
      <c r="J4" s="105"/>
      <c r="K4" s="75">
        <v>14</v>
      </c>
      <c r="L4" s="52"/>
      <c r="M4" s="52" t="s">
        <v>1041</v>
      </c>
    </row>
    <row r="5" spans="1:13" s="22" customFormat="1" ht="24.75" customHeight="1">
      <c r="A5" s="19" t="s">
        <v>764</v>
      </c>
      <c r="B5" s="74" t="s">
        <v>475</v>
      </c>
      <c r="C5" s="86"/>
      <c r="D5" s="105"/>
      <c r="E5" s="86"/>
      <c r="F5" s="105"/>
      <c r="G5" s="86"/>
      <c r="H5" s="105"/>
      <c r="I5" s="86"/>
      <c r="J5" s="105"/>
      <c r="K5" s="86"/>
      <c r="L5" s="105"/>
      <c r="M5" s="105"/>
    </row>
    <row r="6" spans="1:13" s="22" customFormat="1" ht="24.95" customHeight="1">
      <c r="A6" s="19">
        <v>1</v>
      </c>
      <c r="B6" s="20" t="s">
        <v>194</v>
      </c>
      <c r="C6" s="86">
        <v>3</v>
      </c>
      <c r="D6" s="105">
        <f>C6/17</f>
        <v>0.17647058823529413</v>
      </c>
      <c r="E6" s="86">
        <v>5</v>
      </c>
      <c r="F6" s="105">
        <f>E6/21</f>
        <v>0.23809523809523808</v>
      </c>
      <c r="G6" s="86">
        <v>5</v>
      </c>
      <c r="H6" s="105">
        <f>G6/21</f>
        <v>0.23809523809523808</v>
      </c>
      <c r="I6" s="86">
        <v>0</v>
      </c>
      <c r="J6" s="105">
        <f>I6/16</f>
        <v>0</v>
      </c>
      <c r="K6" s="86">
        <v>3</v>
      </c>
      <c r="L6" s="105">
        <f>K6/14</f>
        <v>0.21428571428571427</v>
      </c>
      <c r="M6" s="105">
        <f>(D6+F6+H6+J6+L6)/5</f>
        <v>0.17338935574229691</v>
      </c>
    </row>
    <row r="7" spans="1:13" s="22" customFormat="1" ht="24.95" customHeight="1">
      <c r="A7" s="19">
        <v>2</v>
      </c>
      <c r="B7" s="20" t="s">
        <v>195</v>
      </c>
      <c r="C7" s="86">
        <v>9</v>
      </c>
      <c r="D7" s="105">
        <f t="shared" ref="D7:D31" si="0">C7/17</f>
        <v>0.52941176470588236</v>
      </c>
      <c r="E7" s="86">
        <v>13</v>
      </c>
      <c r="F7" s="105">
        <f t="shared" ref="F7:F31" si="1">E7/21</f>
        <v>0.61904761904761907</v>
      </c>
      <c r="G7" s="86">
        <v>13</v>
      </c>
      <c r="H7" s="105">
        <f t="shared" ref="H7:H31" si="2">G7/21</f>
        <v>0.61904761904761907</v>
      </c>
      <c r="I7" s="86">
        <v>11</v>
      </c>
      <c r="J7" s="105">
        <f t="shared" ref="J7:J31" si="3">I7/16</f>
        <v>0.6875</v>
      </c>
      <c r="K7" s="86">
        <v>7</v>
      </c>
      <c r="L7" s="105">
        <f t="shared" ref="L7:L31" si="4">K7/14</f>
        <v>0.5</v>
      </c>
      <c r="M7" s="105">
        <f t="shared" ref="M7:M31" si="5">(D7+F7+H7+J7+L7)/5</f>
        <v>0.5910014005602241</v>
      </c>
    </row>
    <row r="8" spans="1:13" s="22" customFormat="1" ht="24.95" customHeight="1">
      <c r="A8" s="19">
        <v>3</v>
      </c>
      <c r="B8" s="20" t="s">
        <v>196</v>
      </c>
      <c r="C8" s="86">
        <v>10</v>
      </c>
      <c r="D8" s="105">
        <f t="shared" si="0"/>
        <v>0.58823529411764708</v>
      </c>
      <c r="E8" s="86">
        <v>13</v>
      </c>
      <c r="F8" s="105">
        <f t="shared" si="1"/>
        <v>0.61904761904761907</v>
      </c>
      <c r="G8" s="86">
        <v>13</v>
      </c>
      <c r="H8" s="105">
        <f t="shared" si="2"/>
        <v>0.61904761904761907</v>
      </c>
      <c r="I8" s="86">
        <v>7</v>
      </c>
      <c r="J8" s="105">
        <f t="shared" si="3"/>
        <v>0.4375</v>
      </c>
      <c r="K8" s="86">
        <v>7</v>
      </c>
      <c r="L8" s="105">
        <f t="shared" si="4"/>
        <v>0.5</v>
      </c>
      <c r="M8" s="105">
        <f t="shared" si="5"/>
        <v>0.55276610644257707</v>
      </c>
    </row>
    <row r="9" spans="1:13" s="22" customFormat="1" ht="24.95" customHeight="1">
      <c r="A9" s="19">
        <v>4</v>
      </c>
      <c r="B9" s="20" t="s">
        <v>197</v>
      </c>
      <c r="C9" s="86">
        <v>8</v>
      </c>
      <c r="D9" s="105">
        <f t="shared" si="0"/>
        <v>0.47058823529411764</v>
      </c>
      <c r="E9" s="86">
        <v>14</v>
      </c>
      <c r="F9" s="105">
        <f t="shared" si="1"/>
        <v>0.66666666666666663</v>
      </c>
      <c r="G9" s="86">
        <v>14</v>
      </c>
      <c r="H9" s="105">
        <f t="shared" si="2"/>
        <v>0.66666666666666663</v>
      </c>
      <c r="I9" s="86">
        <v>8</v>
      </c>
      <c r="J9" s="105">
        <f t="shared" si="3"/>
        <v>0.5</v>
      </c>
      <c r="K9" s="86">
        <v>7</v>
      </c>
      <c r="L9" s="105">
        <f t="shared" si="4"/>
        <v>0.5</v>
      </c>
      <c r="M9" s="105">
        <f t="shared" si="5"/>
        <v>0.5607843137254902</v>
      </c>
    </row>
    <row r="10" spans="1:13" s="22" customFormat="1" ht="24.95" customHeight="1">
      <c r="A10" s="19">
        <v>5</v>
      </c>
      <c r="B10" s="20" t="s">
        <v>198</v>
      </c>
      <c r="C10" s="86">
        <v>11</v>
      </c>
      <c r="D10" s="105">
        <f t="shared" si="0"/>
        <v>0.6470588235294118</v>
      </c>
      <c r="E10" s="86">
        <v>15</v>
      </c>
      <c r="F10" s="105">
        <f t="shared" si="1"/>
        <v>0.7142857142857143</v>
      </c>
      <c r="G10" s="86">
        <v>15</v>
      </c>
      <c r="H10" s="105">
        <f t="shared" si="2"/>
        <v>0.7142857142857143</v>
      </c>
      <c r="I10" s="86">
        <v>10</v>
      </c>
      <c r="J10" s="105">
        <f t="shared" si="3"/>
        <v>0.625</v>
      </c>
      <c r="K10" s="86">
        <v>7</v>
      </c>
      <c r="L10" s="105">
        <f t="shared" si="4"/>
        <v>0.5</v>
      </c>
      <c r="M10" s="105">
        <f t="shared" si="5"/>
        <v>0.64012605042016812</v>
      </c>
    </row>
    <row r="11" spans="1:13" s="22" customFormat="1" ht="24.95" customHeight="1">
      <c r="A11" s="19">
        <v>6</v>
      </c>
      <c r="B11" s="20" t="s">
        <v>199</v>
      </c>
      <c r="C11" s="86">
        <v>6</v>
      </c>
      <c r="D11" s="105">
        <f t="shared" si="0"/>
        <v>0.35294117647058826</v>
      </c>
      <c r="E11" s="86">
        <v>6</v>
      </c>
      <c r="F11" s="105">
        <f t="shared" si="1"/>
        <v>0.2857142857142857</v>
      </c>
      <c r="G11" s="86">
        <v>6</v>
      </c>
      <c r="H11" s="105">
        <f t="shared" si="2"/>
        <v>0.2857142857142857</v>
      </c>
      <c r="I11" s="86">
        <v>4</v>
      </c>
      <c r="J11" s="105">
        <f t="shared" si="3"/>
        <v>0.25</v>
      </c>
      <c r="K11" s="86">
        <v>7</v>
      </c>
      <c r="L11" s="105">
        <f t="shared" si="4"/>
        <v>0.5</v>
      </c>
      <c r="M11" s="105">
        <f t="shared" si="5"/>
        <v>0.33487394957983191</v>
      </c>
    </row>
    <row r="12" spans="1:13" s="22" customFormat="1" ht="24.95" customHeight="1">
      <c r="A12" s="19">
        <v>7</v>
      </c>
      <c r="B12" s="20" t="s">
        <v>200</v>
      </c>
      <c r="C12" s="86">
        <v>5</v>
      </c>
      <c r="D12" s="105">
        <f t="shared" si="0"/>
        <v>0.29411764705882354</v>
      </c>
      <c r="E12" s="86">
        <v>8</v>
      </c>
      <c r="F12" s="105">
        <f t="shared" si="1"/>
        <v>0.38095238095238093</v>
      </c>
      <c r="G12" s="86">
        <v>8</v>
      </c>
      <c r="H12" s="105">
        <f t="shared" si="2"/>
        <v>0.38095238095238093</v>
      </c>
      <c r="I12" s="86">
        <v>1</v>
      </c>
      <c r="J12" s="105">
        <f t="shared" si="3"/>
        <v>6.25E-2</v>
      </c>
      <c r="K12" s="86">
        <v>3</v>
      </c>
      <c r="L12" s="105">
        <f t="shared" si="4"/>
        <v>0.21428571428571427</v>
      </c>
      <c r="M12" s="105">
        <f t="shared" si="5"/>
        <v>0.26656162464985994</v>
      </c>
    </row>
    <row r="13" spans="1:13" s="22" customFormat="1" ht="24.95" customHeight="1">
      <c r="A13" s="19">
        <v>8</v>
      </c>
      <c r="B13" s="20" t="s">
        <v>201</v>
      </c>
      <c r="C13" s="86">
        <v>9</v>
      </c>
      <c r="D13" s="105">
        <f t="shared" si="0"/>
        <v>0.52941176470588236</v>
      </c>
      <c r="E13" s="86">
        <v>12</v>
      </c>
      <c r="F13" s="105">
        <f t="shared" si="1"/>
        <v>0.5714285714285714</v>
      </c>
      <c r="G13" s="86">
        <v>12</v>
      </c>
      <c r="H13" s="105">
        <f t="shared" si="2"/>
        <v>0.5714285714285714</v>
      </c>
      <c r="I13" s="86">
        <v>7</v>
      </c>
      <c r="J13" s="105">
        <f t="shared" si="3"/>
        <v>0.4375</v>
      </c>
      <c r="K13" s="86">
        <v>7</v>
      </c>
      <c r="L13" s="105">
        <f t="shared" si="4"/>
        <v>0.5</v>
      </c>
      <c r="M13" s="105">
        <f t="shared" si="5"/>
        <v>0.52195378151260508</v>
      </c>
    </row>
    <row r="14" spans="1:13" s="22" customFormat="1" ht="24.95" customHeight="1">
      <c r="A14" s="19">
        <v>9</v>
      </c>
      <c r="B14" s="20" t="s">
        <v>202</v>
      </c>
      <c r="C14" s="86">
        <v>12</v>
      </c>
      <c r="D14" s="105">
        <f t="shared" si="0"/>
        <v>0.70588235294117652</v>
      </c>
      <c r="E14" s="86">
        <v>16</v>
      </c>
      <c r="F14" s="105">
        <f t="shared" si="1"/>
        <v>0.76190476190476186</v>
      </c>
      <c r="G14" s="86">
        <v>16</v>
      </c>
      <c r="H14" s="105">
        <f t="shared" si="2"/>
        <v>0.76190476190476186</v>
      </c>
      <c r="I14" s="86">
        <v>11</v>
      </c>
      <c r="J14" s="105">
        <f t="shared" si="3"/>
        <v>0.6875</v>
      </c>
      <c r="K14" s="86">
        <v>11</v>
      </c>
      <c r="L14" s="105">
        <f t="shared" si="4"/>
        <v>0.7857142857142857</v>
      </c>
      <c r="M14" s="105">
        <f t="shared" si="5"/>
        <v>0.74058123249299723</v>
      </c>
    </row>
    <row r="15" spans="1:13" s="22" customFormat="1" ht="24.95" customHeight="1">
      <c r="A15" s="19">
        <v>10</v>
      </c>
      <c r="B15" s="20" t="s">
        <v>203</v>
      </c>
      <c r="C15" s="86">
        <v>11</v>
      </c>
      <c r="D15" s="105">
        <f t="shared" si="0"/>
        <v>0.6470588235294118</v>
      </c>
      <c r="E15" s="86">
        <v>12</v>
      </c>
      <c r="F15" s="105">
        <f t="shared" si="1"/>
        <v>0.5714285714285714</v>
      </c>
      <c r="G15" s="86">
        <v>12</v>
      </c>
      <c r="H15" s="105">
        <f t="shared" si="2"/>
        <v>0.5714285714285714</v>
      </c>
      <c r="I15" s="86">
        <v>7</v>
      </c>
      <c r="J15" s="105">
        <f t="shared" si="3"/>
        <v>0.4375</v>
      </c>
      <c r="K15" s="86">
        <v>7</v>
      </c>
      <c r="L15" s="105">
        <f t="shared" si="4"/>
        <v>0.5</v>
      </c>
      <c r="M15" s="105">
        <f t="shared" si="5"/>
        <v>0.54548319327731087</v>
      </c>
    </row>
    <row r="16" spans="1:13" s="22" customFormat="1" ht="24.95" customHeight="1">
      <c r="A16" s="19">
        <v>11</v>
      </c>
      <c r="B16" s="20" t="s">
        <v>204</v>
      </c>
      <c r="C16" s="86">
        <v>11</v>
      </c>
      <c r="D16" s="105">
        <f t="shared" si="0"/>
        <v>0.6470588235294118</v>
      </c>
      <c r="E16" s="86">
        <v>15</v>
      </c>
      <c r="F16" s="105">
        <f t="shared" si="1"/>
        <v>0.7142857142857143</v>
      </c>
      <c r="G16" s="86">
        <v>15</v>
      </c>
      <c r="H16" s="105">
        <f t="shared" si="2"/>
        <v>0.7142857142857143</v>
      </c>
      <c r="I16" s="86">
        <v>8</v>
      </c>
      <c r="J16" s="105">
        <f t="shared" si="3"/>
        <v>0.5</v>
      </c>
      <c r="K16" s="86">
        <v>9</v>
      </c>
      <c r="L16" s="105">
        <f t="shared" si="4"/>
        <v>0.6428571428571429</v>
      </c>
      <c r="M16" s="105">
        <f t="shared" si="5"/>
        <v>0.64369747899159668</v>
      </c>
    </row>
    <row r="17" spans="1:13" s="22" customFormat="1" ht="24.95" customHeight="1">
      <c r="A17" s="19">
        <v>12</v>
      </c>
      <c r="B17" s="20" t="s">
        <v>205</v>
      </c>
      <c r="C17" s="86">
        <v>11</v>
      </c>
      <c r="D17" s="105">
        <f t="shared" si="0"/>
        <v>0.6470588235294118</v>
      </c>
      <c r="E17" s="86">
        <v>15</v>
      </c>
      <c r="F17" s="105">
        <f t="shared" si="1"/>
        <v>0.7142857142857143</v>
      </c>
      <c r="G17" s="86">
        <v>15</v>
      </c>
      <c r="H17" s="105">
        <f t="shared" si="2"/>
        <v>0.7142857142857143</v>
      </c>
      <c r="I17" s="86">
        <v>8</v>
      </c>
      <c r="J17" s="105">
        <f t="shared" si="3"/>
        <v>0.5</v>
      </c>
      <c r="K17" s="86">
        <v>9</v>
      </c>
      <c r="L17" s="105">
        <f t="shared" si="4"/>
        <v>0.6428571428571429</v>
      </c>
      <c r="M17" s="105">
        <f t="shared" si="5"/>
        <v>0.64369747899159668</v>
      </c>
    </row>
    <row r="18" spans="1:13" s="22" customFormat="1" ht="24.95" customHeight="1">
      <c r="A18" s="19">
        <v>13</v>
      </c>
      <c r="B18" s="20" t="s">
        <v>206</v>
      </c>
      <c r="C18" s="86">
        <v>12</v>
      </c>
      <c r="D18" s="105">
        <f t="shared" si="0"/>
        <v>0.70588235294117652</v>
      </c>
      <c r="E18" s="86">
        <v>15</v>
      </c>
      <c r="F18" s="105">
        <f t="shared" si="1"/>
        <v>0.7142857142857143</v>
      </c>
      <c r="G18" s="86">
        <v>15</v>
      </c>
      <c r="H18" s="105">
        <f t="shared" si="2"/>
        <v>0.7142857142857143</v>
      </c>
      <c r="I18" s="86">
        <v>11</v>
      </c>
      <c r="J18" s="105">
        <f t="shared" si="3"/>
        <v>0.6875</v>
      </c>
      <c r="K18" s="86">
        <v>11</v>
      </c>
      <c r="L18" s="105">
        <f t="shared" si="4"/>
        <v>0.7857142857142857</v>
      </c>
      <c r="M18" s="105">
        <f t="shared" si="5"/>
        <v>0.72153361344537814</v>
      </c>
    </row>
    <row r="19" spans="1:13" s="22" customFormat="1" ht="24.95" customHeight="1">
      <c r="A19" s="19">
        <v>14</v>
      </c>
      <c r="B19" s="20" t="s">
        <v>207</v>
      </c>
      <c r="C19" s="86">
        <v>13</v>
      </c>
      <c r="D19" s="105">
        <f t="shared" si="0"/>
        <v>0.76470588235294112</v>
      </c>
      <c r="E19" s="86">
        <v>15</v>
      </c>
      <c r="F19" s="105">
        <f t="shared" si="1"/>
        <v>0.7142857142857143</v>
      </c>
      <c r="G19" s="86">
        <v>15</v>
      </c>
      <c r="H19" s="105">
        <f t="shared" si="2"/>
        <v>0.7142857142857143</v>
      </c>
      <c r="I19" s="86">
        <v>10</v>
      </c>
      <c r="J19" s="105">
        <f t="shared" si="3"/>
        <v>0.625</v>
      </c>
      <c r="K19" s="86">
        <v>12</v>
      </c>
      <c r="L19" s="105">
        <f t="shared" si="4"/>
        <v>0.8571428571428571</v>
      </c>
      <c r="M19" s="105">
        <f t="shared" si="5"/>
        <v>0.73508403361344543</v>
      </c>
    </row>
    <row r="20" spans="1:13" s="22" customFormat="1" ht="24.95" customHeight="1">
      <c r="A20" s="19">
        <v>15</v>
      </c>
      <c r="B20" s="20" t="s">
        <v>208</v>
      </c>
      <c r="C20" s="86">
        <v>13</v>
      </c>
      <c r="D20" s="105">
        <f t="shared" si="0"/>
        <v>0.76470588235294112</v>
      </c>
      <c r="E20" s="86">
        <v>15</v>
      </c>
      <c r="F20" s="105">
        <f t="shared" si="1"/>
        <v>0.7142857142857143</v>
      </c>
      <c r="G20" s="86">
        <v>15</v>
      </c>
      <c r="H20" s="105">
        <f t="shared" si="2"/>
        <v>0.7142857142857143</v>
      </c>
      <c r="I20" s="86">
        <v>12</v>
      </c>
      <c r="J20" s="105">
        <f t="shared" si="3"/>
        <v>0.75</v>
      </c>
      <c r="K20" s="86">
        <v>11</v>
      </c>
      <c r="L20" s="105">
        <f t="shared" si="4"/>
        <v>0.7857142857142857</v>
      </c>
      <c r="M20" s="105">
        <f t="shared" si="5"/>
        <v>0.74579831932773111</v>
      </c>
    </row>
    <row r="21" spans="1:13" s="22" customFormat="1" ht="24.95" customHeight="1">
      <c r="A21" s="19">
        <v>16</v>
      </c>
      <c r="B21" s="20" t="s">
        <v>209</v>
      </c>
      <c r="C21" s="86">
        <v>13</v>
      </c>
      <c r="D21" s="105">
        <f t="shared" si="0"/>
        <v>0.76470588235294112</v>
      </c>
      <c r="E21" s="86">
        <v>16</v>
      </c>
      <c r="F21" s="105">
        <f t="shared" si="1"/>
        <v>0.76190476190476186</v>
      </c>
      <c r="G21" s="86">
        <v>16</v>
      </c>
      <c r="H21" s="105">
        <f t="shared" si="2"/>
        <v>0.76190476190476186</v>
      </c>
      <c r="I21" s="86">
        <v>11</v>
      </c>
      <c r="J21" s="105">
        <f t="shared" si="3"/>
        <v>0.6875</v>
      </c>
      <c r="K21" s="86">
        <v>11</v>
      </c>
      <c r="L21" s="105">
        <f t="shared" si="4"/>
        <v>0.7857142857142857</v>
      </c>
      <c r="M21" s="105">
        <f t="shared" si="5"/>
        <v>0.75234593837535013</v>
      </c>
    </row>
    <row r="22" spans="1:13" s="22" customFormat="1" ht="24.95" customHeight="1">
      <c r="A22" s="19">
        <v>17</v>
      </c>
      <c r="B22" s="20" t="s">
        <v>210</v>
      </c>
      <c r="C22" s="86">
        <v>12</v>
      </c>
      <c r="D22" s="105">
        <f t="shared" si="0"/>
        <v>0.70588235294117652</v>
      </c>
      <c r="E22" s="86">
        <v>17</v>
      </c>
      <c r="F22" s="105">
        <f t="shared" si="1"/>
        <v>0.80952380952380953</v>
      </c>
      <c r="G22" s="86">
        <v>17</v>
      </c>
      <c r="H22" s="105">
        <f t="shared" si="2"/>
        <v>0.80952380952380953</v>
      </c>
      <c r="I22" s="86">
        <v>8</v>
      </c>
      <c r="J22" s="105">
        <f t="shared" si="3"/>
        <v>0.5</v>
      </c>
      <c r="K22" s="86">
        <v>8</v>
      </c>
      <c r="L22" s="105">
        <f t="shared" si="4"/>
        <v>0.5714285714285714</v>
      </c>
      <c r="M22" s="105">
        <f t="shared" si="5"/>
        <v>0.67927170868347331</v>
      </c>
    </row>
    <row r="23" spans="1:13" s="22" customFormat="1" ht="24.95" customHeight="1">
      <c r="A23" s="19">
        <v>18</v>
      </c>
      <c r="B23" s="37" t="s">
        <v>211</v>
      </c>
      <c r="C23" s="86">
        <v>10</v>
      </c>
      <c r="D23" s="105">
        <f t="shared" si="0"/>
        <v>0.58823529411764708</v>
      </c>
      <c r="E23" s="86">
        <v>14</v>
      </c>
      <c r="F23" s="105">
        <f t="shared" si="1"/>
        <v>0.66666666666666663</v>
      </c>
      <c r="G23" s="86">
        <v>14</v>
      </c>
      <c r="H23" s="105">
        <f t="shared" si="2"/>
        <v>0.66666666666666663</v>
      </c>
      <c r="I23" s="86">
        <v>9</v>
      </c>
      <c r="J23" s="105">
        <f t="shared" si="3"/>
        <v>0.5625</v>
      </c>
      <c r="K23" s="86">
        <v>8</v>
      </c>
      <c r="L23" s="105">
        <f t="shared" si="4"/>
        <v>0.5714285714285714</v>
      </c>
      <c r="M23" s="105">
        <f t="shared" si="5"/>
        <v>0.61109943977591041</v>
      </c>
    </row>
    <row r="24" spans="1:13" s="22" customFormat="1" ht="24.95" customHeight="1">
      <c r="A24" s="19">
        <v>19</v>
      </c>
      <c r="B24" s="20" t="s">
        <v>213</v>
      </c>
      <c r="C24" s="86">
        <v>12</v>
      </c>
      <c r="D24" s="105">
        <f t="shared" si="0"/>
        <v>0.70588235294117652</v>
      </c>
      <c r="E24" s="86">
        <v>15</v>
      </c>
      <c r="F24" s="105">
        <f t="shared" si="1"/>
        <v>0.7142857142857143</v>
      </c>
      <c r="G24" s="86">
        <v>15</v>
      </c>
      <c r="H24" s="105">
        <f t="shared" si="2"/>
        <v>0.7142857142857143</v>
      </c>
      <c r="I24" s="86">
        <v>9</v>
      </c>
      <c r="J24" s="105">
        <f t="shared" si="3"/>
        <v>0.5625</v>
      </c>
      <c r="K24" s="86">
        <v>9</v>
      </c>
      <c r="L24" s="105">
        <f t="shared" si="4"/>
        <v>0.6428571428571429</v>
      </c>
      <c r="M24" s="105">
        <f t="shared" si="5"/>
        <v>0.66796218487394954</v>
      </c>
    </row>
    <row r="25" spans="1:13" s="22" customFormat="1" ht="24.95" customHeight="1">
      <c r="A25" s="19">
        <v>20</v>
      </c>
      <c r="B25" s="20" t="s">
        <v>214</v>
      </c>
      <c r="C25" s="86">
        <v>14</v>
      </c>
      <c r="D25" s="105">
        <f t="shared" si="0"/>
        <v>0.82352941176470584</v>
      </c>
      <c r="E25" s="86">
        <v>15</v>
      </c>
      <c r="F25" s="105">
        <f t="shared" si="1"/>
        <v>0.7142857142857143</v>
      </c>
      <c r="G25" s="86">
        <v>15</v>
      </c>
      <c r="H25" s="105">
        <f t="shared" si="2"/>
        <v>0.7142857142857143</v>
      </c>
      <c r="I25" s="86">
        <v>13</v>
      </c>
      <c r="J25" s="105">
        <f t="shared" si="3"/>
        <v>0.8125</v>
      </c>
      <c r="K25" s="86">
        <v>12</v>
      </c>
      <c r="L25" s="105">
        <f t="shared" si="4"/>
        <v>0.8571428571428571</v>
      </c>
      <c r="M25" s="105">
        <f t="shared" si="5"/>
        <v>0.78434873949579831</v>
      </c>
    </row>
    <row r="26" spans="1:13" s="22" customFormat="1" ht="24.95" customHeight="1">
      <c r="A26" s="19">
        <v>21</v>
      </c>
      <c r="B26" s="20" t="s">
        <v>215</v>
      </c>
      <c r="C26" s="86">
        <v>12</v>
      </c>
      <c r="D26" s="105">
        <f t="shared" si="0"/>
        <v>0.70588235294117652</v>
      </c>
      <c r="E26" s="86">
        <v>11</v>
      </c>
      <c r="F26" s="105">
        <f t="shared" si="1"/>
        <v>0.52380952380952384</v>
      </c>
      <c r="G26" s="86">
        <v>11</v>
      </c>
      <c r="H26" s="105">
        <f t="shared" si="2"/>
        <v>0.52380952380952384</v>
      </c>
      <c r="I26" s="86">
        <v>5</v>
      </c>
      <c r="J26" s="105">
        <f t="shared" si="3"/>
        <v>0.3125</v>
      </c>
      <c r="K26" s="86">
        <v>7</v>
      </c>
      <c r="L26" s="105">
        <f t="shared" si="4"/>
        <v>0.5</v>
      </c>
      <c r="M26" s="105">
        <f t="shared" si="5"/>
        <v>0.51320028011204477</v>
      </c>
    </row>
    <row r="27" spans="1:13" s="22" customFormat="1" ht="24.95" customHeight="1">
      <c r="A27" s="19">
        <v>22</v>
      </c>
      <c r="B27" s="20" t="s">
        <v>401</v>
      </c>
      <c r="C27" s="86">
        <v>10</v>
      </c>
      <c r="D27" s="105">
        <f t="shared" si="0"/>
        <v>0.58823529411764708</v>
      </c>
      <c r="E27" s="86">
        <v>13</v>
      </c>
      <c r="F27" s="105">
        <f t="shared" si="1"/>
        <v>0.61904761904761907</v>
      </c>
      <c r="G27" s="86">
        <v>13</v>
      </c>
      <c r="H27" s="105">
        <f t="shared" si="2"/>
        <v>0.61904761904761907</v>
      </c>
      <c r="I27" s="86">
        <v>11</v>
      </c>
      <c r="J27" s="105">
        <f t="shared" si="3"/>
        <v>0.6875</v>
      </c>
      <c r="K27" s="86">
        <v>8</v>
      </c>
      <c r="L27" s="105">
        <f t="shared" si="4"/>
        <v>0.5714285714285714</v>
      </c>
      <c r="M27" s="105">
        <f t="shared" si="5"/>
        <v>0.61705182072829134</v>
      </c>
    </row>
    <row r="28" spans="1:13" s="22" customFormat="1" ht="24.95" customHeight="1">
      <c r="A28" s="19">
        <v>23</v>
      </c>
      <c r="B28" s="20" t="s">
        <v>402</v>
      </c>
      <c r="C28" s="86">
        <v>3</v>
      </c>
      <c r="D28" s="105">
        <f t="shared" si="0"/>
        <v>0.17647058823529413</v>
      </c>
      <c r="E28" s="86">
        <v>3</v>
      </c>
      <c r="F28" s="105">
        <f t="shared" si="1"/>
        <v>0.14285714285714285</v>
      </c>
      <c r="G28" s="86">
        <v>3</v>
      </c>
      <c r="H28" s="105">
        <f t="shared" si="2"/>
        <v>0.14285714285714285</v>
      </c>
      <c r="I28" s="86">
        <v>2</v>
      </c>
      <c r="J28" s="105">
        <f t="shared" si="3"/>
        <v>0.125</v>
      </c>
      <c r="K28" s="86">
        <v>1</v>
      </c>
      <c r="L28" s="105">
        <f t="shared" si="4"/>
        <v>7.1428571428571425E-2</v>
      </c>
      <c r="M28" s="105">
        <f t="shared" si="5"/>
        <v>0.13172268907563023</v>
      </c>
    </row>
    <row r="29" spans="1:13" s="22" customFormat="1" ht="24.95" customHeight="1">
      <c r="A29" s="19">
        <v>24</v>
      </c>
      <c r="B29" s="20" t="s">
        <v>212</v>
      </c>
      <c r="C29" s="86">
        <v>7</v>
      </c>
      <c r="D29" s="105">
        <f t="shared" si="0"/>
        <v>0.41176470588235292</v>
      </c>
      <c r="E29" s="86">
        <v>6</v>
      </c>
      <c r="F29" s="105">
        <f t="shared" si="1"/>
        <v>0.2857142857142857</v>
      </c>
      <c r="G29" s="86">
        <v>6</v>
      </c>
      <c r="H29" s="105">
        <f t="shared" si="2"/>
        <v>0.2857142857142857</v>
      </c>
      <c r="I29" s="86">
        <v>7</v>
      </c>
      <c r="J29" s="105">
        <f t="shared" si="3"/>
        <v>0.4375</v>
      </c>
      <c r="K29" s="86">
        <v>7</v>
      </c>
      <c r="L29" s="105">
        <f t="shared" si="4"/>
        <v>0.5</v>
      </c>
      <c r="M29" s="105">
        <f t="shared" si="5"/>
        <v>0.3841386554621849</v>
      </c>
    </row>
    <row r="30" spans="1:13" s="22" customFormat="1" ht="24.95" customHeight="1">
      <c r="A30" s="19">
        <v>25</v>
      </c>
      <c r="B30" s="20" t="s">
        <v>461</v>
      </c>
      <c r="C30" s="86">
        <v>11</v>
      </c>
      <c r="D30" s="105">
        <f t="shared" si="0"/>
        <v>0.6470588235294118</v>
      </c>
      <c r="E30" s="86">
        <v>10</v>
      </c>
      <c r="F30" s="105">
        <f t="shared" si="1"/>
        <v>0.47619047619047616</v>
      </c>
      <c r="G30" s="86">
        <v>10</v>
      </c>
      <c r="H30" s="105">
        <f t="shared" si="2"/>
        <v>0.47619047619047616</v>
      </c>
      <c r="I30" s="86">
        <v>8</v>
      </c>
      <c r="J30" s="105">
        <f t="shared" si="3"/>
        <v>0.5</v>
      </c>
      <c r="K30" s="86">
        <v>9</v>
      </c>
      <c r="L30" s="105">
        <f t="shared" si="4"/>
        <v>0.6428571428571429</v>
      </c>
      <c r="M30" s="105">
        <f t="shared" si="5"/>
        <v>0.54845938375350145</v>
      </c>
    </row>
    <row r="31" spans="1:13" s="22" customFormat="1" ht="24.95" customHeight="1">
      <c r="A31" s="19">
        <v>26</v>
      </c>
      <c r="B31" s="21" t="s">
        <v>1023</v>
      </c>
      <c r="C31" s="86">
        <v>12</v>
      </c>
      <c r="D31" s="105">
        <f t="shared" si="0"/>
        <v>0.70588235294117652</v>
      </c>
      <c r="E31" s="86">
        <v>17</v>
      </c>
      <c r="F31" s="105">
        <f t="shared" si="1"/>
        <v>0.80952380952380953</v>
      </c>
      <c r="G31" s="86">
        <v>17</v>
      </c>
      <c r="H31" s="105">
        <f t="shared" si="2"/>
        <v>0.80952380952380953</v>
      </c>
      <c r="I31" s="86">
        <v>11</v>
      </c>
      <c r="J31" s="105">
        <f t="shared" si="3"/>
        <v>0.6875</v>
      </c>
      <c r="K31" s="86">
        <v>12</v>
      </c>
      <c r="L31" s="105">
        <f t="shared" si="4"/>
        <v>0.8571428571428571</v>
      </c>
      <c r="M31" s="105">
        <f t="shared" si="5"/>
        <v>0.77391456582633045</v>
      </c>
    </row>
    <row r="32" spans="1:13" ht="24.95" customHeight="1">
      <c r="B32" s="9" t="s">
        <v>1070</v>
      </c>
    </row>
  </sheetData>
  <mergeCells count="6">
    <mergeCell ref="K2:L2"/>
    <mergeCell ref="A1:L1"/>
    <mergeCell ref="C2:D2"/>
    <mergeCell ref="E2:F2"/>
    <mergeCell ref="G2:H2"/>
    <mergeCell ref="I2:J2"/>
  </mergeCells>
  <pageMargins left="0.45" right="0.2" top="0.25" bottom="0.25" header="0.3" footer="0.3"/>
  <pageSetup paperSize="9" scale="74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22</vt:i4>
      </vt:variant>
    </vt:vector>
  </HeadingPairs>
  <TitlesOfParts>
    <vt:vector size="22" baseType="lpstr">
      <vt:lpstr>BBA-I</vt:lpstr>
      <vt:lpstr>BCOM-I</vt:lpstr>
      <vt:lpstr>BA-I-A</vt:lpstr>
      <vt:lpstr>BA-I-B</vt:lpstr>
      <vt:lpstr>BBA III</vt:lpstr>
      <vt:lpstr>BCOM III</vt:lpstr>
      <vt:lpstr>BA-III-A</vt:lpstr>
      <vt:lpstr>BA-III-B</vt:lpstr>
      <vt:lpstr>BBA V</vt:lpstr>
      <vt:lpstr>BCom V</vt:lpstr>
      <vt:lpstr>BA V</vt:lpstr>
      <vt:lpstr>BBA VII</vt:lpstr>
      <vt:lpstr>BCom VII</vt:lpstr>
      <vt:lpstr>BA VII</vt:lpstr>
      <vt:lpstr>BBA IX</vt:lpstr>
      <vt:lpstr>BCom IX</vt:lpstr>
      <vt:lpstr>BA IX</vt:lpstr>
      <vt:lpstr>BBA X</vt:lpstr>
      <vt:lpstr>BCom X</vt:lpstr>
      <vt:lpstr>BA X</vt:lpstr>
      <vt:lpstr>SUBJECT</vt:lpstr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2018-10-06T06:31:18Z</dcterms:modified>
</cp:coreProperties>
</file>